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PLANOVI\Financijski plan 2021\"/>
    </mc:Choice>
  </mc:AlternateContent>
  <xr:revisionPtr revIDLastSave="0" documentId="13_ncr:1_{649DC2A3-631D-465F-A08A-C93467B448E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Opći dio " sheetId="5" r:id="rId1"/>
    <sheet name="Plan prihoda 2021-2022" sheetId="1" r:id="rId2"/>
    <sheet name="Plan rashoda 2021" sheetId="2" r:id="rId3"/>
    <sheet name="Plan rashoda 2022" sheetId="3" r:id="rId4"/>
    <sheet name="Plan rashoda 2023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5" l="1"/>
  <c r="C15" i="5"/>
  <c r="C39" i="3" l="1"/>
  <c r="C39" i="4"/>
  <c r="C32" i="4"/>
  <c r="C35" i="2" l="1"/>
  <c r="F35" i="2"/>
  <c r="C51" i="2"/>
  <c r="F51" i="2"/>
  <c r="F57" i="2"/>
  <c r="C58" i="2"/>
  <c r="C57" i="2" s="1"/>
  <c r="F58" i="2"/>
  <c r="D39" i="1" l="1"/>
  <c r="D65" i="1"/>
  <c r="D15" i="1"/>
  <c r="J157" i="4" l="1"/>
  <c r="I157" i="4"/>
  <c r="H157" i="4"/>
  <c r="G157" i="4"/>
  <c r="E157" i="4"/>
  <c r="G85" i="4"/>
  <c r="C85" i="4"/>
  <c r="G69" i="4"/>
  <c r="C69" i="4"/>
  <c r="F55" i="4"/>
  <c r="F54" i="4" s="1"/>
  <c r="F24" i="4" s="1"/>
  <c r="F23" i="4" s="1"/>
  <c r="F157" i="4" s="1"/>
  <c r="C55" i="4"/>
  <c r="C54" i="4"/>
  <c r="F48" i="4"/>
  <c r="C48" i="4"/>
  <c r="C28" i="4" s="1"/>
  <c r="C24" i="4" s="1"/>
  <c r="C23" i="4" s="1"/>
  <c r="D6" i="4"/>
  <c r="C6" i="4" s="1"/>
  <c r="C5" i="4"/>
  <c r="C55" i="3"/>
  <c r="C54" i="3" s="1"/>
  <c r="C48" i="3"/>
  <c r="C69" i="3"/>
  <c r="J157" i="3"/>
  <c r="I157" i="3"/>
  <c r="H157" i="3"/>
  <c r="E157" i="3"/>
  <c r="G157" i="3"/>
  <c r="G85" i="3"/>
  <c r="C85" i="3"/>
  <c r="G69" i="3"/>
  <c r="F55" i="3"/>
  <c r="F54" i="3" s="1"/>
  <c r="F24" i="3" s="1"/>
  <c r="F23" i="3" s="1"/>
  <c r="F157" i="3" s="1"/>
  <c r="F48" i="3"/>
  <c r="D6" i="3"/>
  <c r="C6" i="3" s="1"/>
  <c r="C5" i="3"/>
  <c r="C8" i="2"/>
  <c r="H160" i="2"/>
  <c r="I160" i="2"/>
  <c r="J160" i="2"/>
  <c r="E160" i="2"/>
  <c r="C127" i="2"/>
  <c r="C88" i="2"/>
  <c r="C78" i="2"/>
  <c r="C72" i="2" s="1"/>
  <c r="C62" i="2"/>
  <c r="C61" i="2" s="1"/>
  <c r="C32" i="2"/>
  <c r="C28" i="2"/>
  <c r="G127" i="2"/>
  <c r="G160" i="2" s="1"/>
  <c r="C24" i="3" l="1"/>
  <c r="C23" i="3" s="1"/>
  <c r="C157" i="3" s="1"/>
  <c r="C31" i="2"/>
  <c r="C27" i="2" s="1"/>
  <c r="C26" i="2" s="1"/>
  <c r="C157" i="4"/>
  <c r="D157" i="4"/>
  <c r="D157" i="3"/>
  <c r="G88" i="2"/>
  <c r="G78" i="2"/>
  <c r="G72" i="2" s="1"/>
  <c r="F62" i="2"/>
  <c r="F61" i="2" s="1"/>
  <c r="F32" i="2"/>
  <c r="F28" i="2"/>
  <c r="D9" i="2"/>
  <c r="D160" i="2" l="1"/>
  <c r="C9" i="2"/>
  <c r="C160" i="2" s="1"/>
  <c r="F31" i="2"/>
  <c r="F27" i="2" s="1"/>
  <c r="F26" i="2" s="1"/>
  <c r="F160" i="2" s="1"/>
  <c r="F65" i="1"/>
  <c r="E65" i="1"/>
  <c r="C65" i="1"/>
  <c r="B65" i="1"/>
  <c r="F39" i="1"/>
  <c r="E39" i="1"/>
  <c r="C39" i="1"/>
  <c r="B39" i="1"/>
  <c r="B15" i="1"/>
  <c r="F15" i="1"/>
  <c r="E15" i="1"/>
  <c r="C15" i="1"/>
  <c r="B66" i="1" l="1"/>
  <c r="B16" i="1"/>
  <c r="B40" i="1"/>
</calcChain>
</file>

<file path=xl/sharedStrings.xml><?xml version="1.0" encoding="utf-8"?>
<sst xmlns="http://schemas.openxmlformats.org/spreadsheetml/2006/main" count="690" uniqueCount="170">
  <si>
    <t xml:space="preserve">Opći prihodi i primici </t>
  </si>
  <si>
    <t>Vlastiti prihodi</t>
  </si>
  <si>
    <t>Prihodi za posebne namjene</t>
  </si>
  <si>
    <t>Pomoći</t>
  </si>
  <si>
    <t>Donacije</t>
  </si>
  <si>
    <t>Prihodi od prodaje nefinancijske imovine i nadoknade šteta s osnova osiguranja</t>
  </si>
  <si>
    <t>Namjenski primici od zaduživanja</t>
  </si>
  <si>
    <t>634- Pomoći -Hrvatski zavod i zapošljavanje</t>
  </si>
  <si>
    <t>636 - Pomoći proračunskim korisnicima iz proračuna koji im nije nadležan</t>
  </si>
  <si>
    <t>638 - Pomoći EU proračćunskih korisnika</t>
  </si>
  <si>
    <t xml:space="preserve">641 - Prihodi od financijske imovine </t>
  </si>
  <si>
    <t>652- Prihodi po posebnim propisima</t>
  </si>
  <si>
    <t xml:space="preserve">663 - Donacije pravnih i fizičkih osoba izvan opće države </t>
  </si>
  <si>
    <t>Ukupno (po izvorima</t>
  </si>
  <si>
    <t>671 - Opći prihodi i primici</t>
  </si>
  <si>
    <t>Ukupno (po izvorima)</t>
  </si>
  <si>
    <t>2021.</t>
  </si>
  <si>
    <t>2022.</t>
  </si>
  <si>
    <t>2023.</t>
  </si>
  <si>
    <t>638 - Pomoći EU proračunskih korisnika</t>
  </si>
  <si>
    <t>Ukupno prihodi i primici za 2022</t>
  </si>
  <si>
    <t>Ukupno prihodi i primici za 2023</t>
  </si>
  <si>
    <t>Šifra</t>
  </si>
  <si>
    <t>Naziv</t>
  </si>
  <si>
    <t>PRIJEDLOG PLANA ZA 2021.</t>
  </si>
  <si>
    <t>Opći prihodi i primici</t>
  </si>
  <si>
    <t xml:space="preserve">Donacije </t>
  </si>
  <si>
    <t>Prihodi od nefinancijske imovine i nadoknade šteta s osnova osiguranja</t>
  </si>
  <si>
    <t>Dječji vrtić Trogir</t>
  </si>
  <si>
    <t>PREDŠKOLSKI ODGOJ I RAZVOJ ŠKOLSTVA</t>
  </si>
  <si>
    <t>A100001</t>
  </si>
  <si>
    <t>FINANCIRANJE REDOVNE DJELATNOSTI - DJEČJI VRTIĆ</t>
  </si>
  <si>
    <t>Rashodi poslovanja</t>
  </si>
  <si>
    <t xml:space="preserve">Rashodi za zaposlene </t>
  </si>
  <si>
    <t>Plaće (Bruto)</t>
  </si>
  <si>
    <t>Ostali rashodi za zaposlene</t>
  </si>
  <si>
    <t>Doprinosi na plaće</t>
  </si>
  <si>
    <t>Materijalni rashodi</t>
  </si>
  <si>
    <t xml:space="preserve">Naknada troškova pripravnika </t>
  </si>
  <si>
    <t>Financijski rashodi</t>
  </si>
  <si>
    <t>Ostali financijski rashodi</t>
  </si>
  <si>
    <t>Izvor</t>
  </si>
  <si>
    <t>1.1. Opći prihodi i primici</t>
  </si>
  <si>
    <t xml:space="preserve">Izvor </t>
  </si>
  <si>
    <t>3.2. Vlastiti prihodi proračunskih korisnika</t>
  </si>
  <si>
    <t>4.4. Prihodi za posebne namjene proračunskih korisnika</t>
  </si>
  <si>
    <t>Plaće za redocvan rad</t>
  </si>
  <si>
    <t xml:space="preserve">Doprinosi za zdravstveno osiguranje </t>
  </si>
  <si>
    <t>Doprinosi za zapošljavanje</t>
  </si>
  <si>
    <t>Naknada troškova za zaposlenike</t>
  </si>
  <si>
    <t>Naknada za prijevoz</t>
  </si>
  <si>
    <t>Stručno usavršavanje</t>
  </si>
  <si>
    <t>Rashodi za materijal i energiju</t>
  </si>
  <si>
    <t>Uredski materijal i ostali materijal</t>
  </si>
  <si>
    <t>Materijal i sirovine</t>
  </si>
  <si>
    <t>Energija</t>
  </si>
  <si>
    <t>Materijal i dijelovi za tekuće održavanje</t>
  </si>
  <si>
    <t>Sitan inventar i auto gume</t>
  </si>
  <si>
    <t>Službena radna odjeća i obuća</t>
  </si>
  <si>
    <t>Rashodi za usluge</t>
  </si>
  <si>
    <t>Usluge telefona i pošte</t>
  </si>
  <si>
    <t>Usluge tekućeg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</si>
  <si>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</si>
  <si>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</si>
  <si>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</si>
  <si>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</si>
  <si>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</si>
  <si>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</si>
  <si>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Ostali rashodi</t>
  </si>
  <si>
    <t>Naknada za upravno vijeće</t>
  </si>
  <si>
    <t>Premije osiguranja</t>
  </si>
  <si>
    <t>Reprezentacija</t>
  </si>
  <si>
    <t>Pristojbe i naknade</t>
  </si>
  <si>
    <t>Ostali nespomenuti rashodi</t>
  </si>
  <si>
    <t>Ostali financisjki rashodi</t>
  </si>
  <si>
    <t>Bankarske usluge i usluge platnog prometa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</si>
  <si>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</si>
  <si>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</si>
  <si>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</si>
  <si>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</si>
  <si>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</si>
  <si>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Oprema za održavanje i zaštitu</t>
  </si>
  <si>
    <t>Uređaji i oprema za ostale namjene</t>
  </si>
  <si>
    <t xml:space="preserve">Knjige u knjižnicama </t>
  </si>
  <si>
    <t>Nematerijalna proizvodna imovina</t>
  </si>
  <si>
    <t>Ulaganje u računalne programe</t>
  </si>
  <si>
    <t>Pomoći (općina Okrug, Ministarstvo znanosti i obrazovanja, Eu fondovi</t>
  </si>
  <si>
    <t xml:space="preserve">5.5 Ostale pomoći proračunskih korisnika </t>
  </si>
  <si>
    <t>Plaće za redovan rad</t>
  </si>
  <si>
    <t>Naknada troškova zaposlenicima</t>
  </si>
  <si>
    <t>A100042</t>
  </si>
  <si>
    <t>SUFINANCIRANJE PROGRAMA DJECE PREDŠKOLSKE DOBI S POTEŠKOĆAMA</t>
  </si>
  <si>
    <t>Stručno usavršavanje zaposlenike</t>
  </si>
  <si>
    <t xml:space="preserve">Izvor  </t>
  </si>
  <si>
    <t>5.5. Ostale pomoći proračunskih korisnika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</si>
  <si>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</si>
  <si>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</si>
  <si>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</si>
  <si>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</si>
  <si>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</si>
  <si>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</si>
  <si>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</si>
  <si>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T100051</t>
  </si>
  <si>
    <t>EU PROJEKT DJEČJI VRTIĆ TROGIR - PARTNER OBITELJI</t>
  </si>
  <si>
    <t xml:space="preserve">1.1. Opći prihodi i primici </t>
  </si>
  <si>
    <t>3.2. Vlastiti prihodi proračunskih korisnika (a vista EU fond)</t>
  </si>
  <si>
    <t>3</t>
  </si>
  <si>
    <t>31</t>
  </si>
  <si>
    <t>Rashodi za zaposlene</t>
  </si>
  <si>
    <t>311</t>
  </si>
  <si>
    <t>313</t>
  </si>
  <si>
    <t>32</t>
  </si>
  <si>
    <t>321</t>
  </si>
  <si>
    <t>Naknade troškova zaposlenima</t>
  </si>
  <si>
    <t>322</t>
  </si>
  <si>
    <t>323</t>
  </si>
  <si>
    <t>329</t>
  </si>
  <si>
    <t>Ostali nespomenuti rashodi poslovanja</t>
  </si>
  <si>
    <t>4</t>
  </si>
  <si>
    <t>42</t>
  </si>
  <si>
    <t>422</t>
  </si>
  <si>
    <t>424</t>
  </si>
  <si>
    <t>Knjige, umjetnička djela i ostale izložbene vrijednosti</t>
  </si>
  <si>
    <t>5.4. Pomoći EU proračunskih korisnika</t>
  </si>
  <si>
    <t>Knjige u knjižnicama</t>
  </si>
  <si>
    <t>Plaće za zaposlene</t>
  </si>
  <si>
    <t>UKUPNO:</t>
  </si>
  <si>
    <t>A100043</t>
  </si>
  <si>
    <t>PRIJEDLOG PLANA ZA 2022.</t>
  </si>
  <si>
    <t>PRIJEDLOG PLANA ZA 2023.</t>
  </si>
  <si>
    <t xml:space="preserve">Izvor prihoda i primitaka  
Oznaka rač. 
iz računskog plana                                               </t>
  </si>
  <si>
    <t>PLAN RASHODA I IZDATAKA 2022</t>
  </si>
  <si>
    <t>PLAN RASHODA I IZADATAKA 2023</t>
  </si>
  <si>
    <t>922- Višak/manjak prihoda</t>
  </si>
  <si>
    <t>922 - Višak/manjak prihoda</t>
  </si>
  <si>
    <t>Ukupno prihodi i primici za 2021 + preneseni višak iz prethodnih godina</t>
  </si>
  <si>
    <t>Ukupno prihodi i primici za 2021 + preneseni višak prihoda</t>
  </si>
  <si>
    <t>PLAN RASHODA I IZDATAKA 2021.</t>
  </si>
  <si>
    <t>Sv. Petra 8</t>
  </si>
  <si>
    <t>Trogir</t>
  </si>
  <si>
    <t>Predsjednica Upravnog vijeća:</t>
  </si>
  <si>
    <t xml:space="preserve"> FINANCIJSKI PLAN DJEČJEG VRTIĆA TROGIR ZA 2021. I PROJEKCIJA PLANA ZA 2022. I 2023. GODINU</t>
  </si>
  <si>
    <t>OPĆI DIO</t>
  </si>
  <si>
    <t>Prijedlog plana za 2021.</t>
  </si>
  <si>
    <t>Projekcija plana za 2022.</t>
  </si>
  <si>
    <t>Projekcija plana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</si>
  <si>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</si>
  <si>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</si>
  <si>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</si>
  <si>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</si>
  <si>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</si>
  <si>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</si>
  <si>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</si>
  <si>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PRETHODNE(IH) GODINA</t>
  </si>
  <si>
    <t>VIŠAK/MANJAK IZ PRETHODNE (IH) GODINE KOJI ĆE SE POKRITI/RASPOREDITI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</si>
  <si>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</si>
  <si>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</si>
  <si>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</si>
  <si>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</si>
  <si>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Napomena: Redak UKUPAN DONOS VIŠKA/MANJKA IZ PRETHODNE (IH) GODINA služi z kao informacija i ne uzima se u obzir</t>
  </si>
  <si>
    <t xml:space="preserve">kod uravnoteženja proračuna, već se proračun uravnotežuje retkom VIŠAK/MANJAK IZ PRETHODNE(IH) GODINE KOJI ĆE SE </t>
  </si>
  <si>
    <t>POKRITI/RASPOREDITI.</t>
  </si>
  <si>
    <t xml:space="preserve">Dječji vrtić Trogir procjenjuje da će iz 2020. u 2021. prenijeti višak u iznosu od 170.000,00 kn, a potrošit će ga u 2021. godinu u </t>
  </si>
  <si>
    <t>cijelosti</t>
  </si>
  <si>
    <t>P</t>
  </si>
  <si>
    <t>DJEČJI VRTIĆ TROGIR</t>
  </si>
  <si>
    <t>SV. PETRA 8</t>
  </si>
  <si>
    <t>TROGIR</t>
  </si>
  <si>
    <t xml:space="preserve">Na temelju članka 39. Zakona o proračunu (Narodne novine br. 87/08 i 136/12 i 15/15) Upravno vijeće Dječjeg vrtića Trogir  na 47. sjednici održanoj dana 11.12.2020. godine donijelo je: </t>
  </si>
  <si>
    <t>Sonja Novak Mijić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</si>
</sst>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k_n"/>
    <numFmt numFmtId="165" formatCode="#,##0.00\ &quot;kn&quot;"/>
    <numFmt numFmtId="166" formatCode="_-* #,##0.00\ _k_n_-;\-* #,##0.00\ _k_n_-;_-* &quot;-&quot;??\ _k_n_-;_-@_-"/>
    <numFmt numFmtId="167" formatCode="#,##0\ _k_n;\-#,##0\ _k_n"/>
    <numFmt numFmtId="168" formatCode="#,##0\ _k_n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4" fontId="0" fillId="0" borderId="1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7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" fontId="3" fillId="0" borderId="1" xfId="0" applyNumberFormat="1" applyFont="1" applyBorder="1"/>
    <xf numFmtId="164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" fontId="3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0" xfId="0" applyFont="1"/>
    <xf numFmtId="164" fontId="3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" fontId="4" fillId="0" borderId="0" xfId="0" applyNumberFormat="1" applyFont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4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4" fontId="0" fillId="0" borderId="14" xfId="0" applyNumberFormat="1" applyBorder="1"/>
    <xf numFmtId="0" fontId="1" fillId="0" borderId="8" xfId="0" applyFont="1" applyBorder="1"/>
    <xf numFmtId="0" fontId="1" fillId="0" borderId="15" xfId="0" applyFont="1" applyBorder="1"/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center" wrapText="1"/>
    </xf>
    <xf numFmtId="0" fontId="1" fillId="0" borderId="0" xfId="0" applyFont="1"/>
    <xf numFmtId="0" fontId="11" fillId="3" borderId="7" xfId="0" applyFont="1" applyFill="1" applyBorder="1"/>
    <xf numFmtId="166" fontId="11" fillId="3" borderId="7" xfId="0" applyNumberFormat="1" applyFont="1" applyFill="1" applyBorder="1"/>
    <xf numFmtId="166" fontId="11" fillId="3" borderId="7" xfId="0" applyNumberFormat="1" applyFont="1" applyFill="1" applyBorder="1" applyAlignment="1">
      <alignment horizontal="center"/>
    </xf>
    <xf numFmtId="166" fontId="11" fillId="0" borderId="7" xfId="0" applyNumberFormat="1" applyFont="1" applyBorder="1"/>
    <xf numFmtId="166" fontId="11" fillId="0" borderId="7" xfId="0" applyNumberFormat="1" applyFont="1" applyBorder="1" applyAlignment="1">
      <alignment horizontal="center"/>
    </xf>
    <xf numFmtId="167" fontId="11" fillId="0" borderId="7" xfId="0" applyNumberFormat="1" applyFont="1" applyBorder="1"/>
    <xf numFmtId="167" fontId="11" fillId="0" borderId="7" xfId="0" applyNumberFormat="1" applyFont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167" fontId="11" fillId="3" borderId="7" xfId="0" applyNumberFormat="1" applyFont="1" applyFill="1" applyBorder="1"/>
    <xf numFmtId="168" fontId="11" fillId="0" borderId="7" xfId="0" applyNumberFormat="1" applyFont="1" applyBorder="1"/>
    <xf numFmtId="0" fontId="11" fillId="0" borderId="7" xfId="0" applyFont="1" applyBorder="1" applyAlignment="1">
      <alignment wrapText="1"/>
    </xf>
    <xf numFmtId="0" fontId="0" fillId="3" borderId="7" xfId="0" applyFill="1" applyBorder="1"/>
    <xf numFmtId="168" fontId="0" fillId="3" borderId="7" xfId="0" applyNumberFormat="1" applyFill="1" applyBorder="1"/>
    <xf numFmtId="0" fontId="0" fillId="0" borderId="7" xfId="0" applyBorder="1"/>
    <xf numFmtId="168" fontId="0" fillId="0" borderId="7" xfId="0" applyNumberFormat="1" applyBorder="1"/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4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no" xfId="0" builtinId="0"/>
    <cellStyle name="Normalno 2" xfId="1" xr:uid="{CD6A6ACC-F20C-457E-A06A-006080E41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DAB5-B6EC-4724-B015-C9C499FFB713}">
  <dimension ref="A1:M34"/>
  <sheetViews>
    <sheetView topLeftCell="A10" workbookViewId="0">
      <selection activeCell="L9" sqref="L9"/>
    </sheetView>
  </sheetViews>
  <sheetFormatPr defaultRowHeight="15" x14ac:dyDescent="0.25"/>
  <cols>
    <col min="1" max="1" width="47" customWidth="1"/>
    <col min="2" max="2" width="24.140625" customWidth="1"/>
    <col min="3" max="3" width="22" customWidth="1"/>
    <col min="4" max="4" width="24.140625" customWidth="1"/>
    <col min="5" max="8" width="9.140625" hidden="1" customWidth="1"/>
  </cols>
  <sheetData>
    <row r="1" spans="1:13" x14ac:dyDescent="0.25">
      <c r="A1" s="66" t="s">
        <v>165</v>
      </c>
      <c r="B1" s="66"/>
      <c r="C1" s="66"/>
      <c r="D1" s="66"/>
    </row>
    <row r="2" spans="1:13" x14ac:dyDescent="0.25">
      <c r="A2" s="66" t="s">
        <v>166</v>
      </c>
      <c r="B2" s="66"/>
      <c r="C2" s="66"/>
      <c r="D2" s="66"/>
    </row>
    <row r="3" spans="1:13" x14ac:dyDescent="0.25">
      <c r="A3" s="86" t="s">
        <v>167</v>
      </c>
      <c r="B3" s="86"/>
      <c r="C3" s="86"/>
      <c r="D3" s="86"/>
    </row>
    <row r="4" spans="1:13" ht="48.75" customHeight="1" x14ac:dyDescent="0.25">
      <c r="A4" s="84" t="s">
        <v>168</v>
      </c>
      <c r="B4" s="84"/>
      <c r="C4" s="84"/>
      <c r="D4" s="84"/>
      <c r="E4" s="84"/>
      <c r="F4" s="84"/>
      <c r="G4" s="84"/>
      <c r="H4" s="84"/>
    </row>
    <row r="5" spans="1:13" x14ac:dyDescent="0.25">
      <c r="A5" s="85" t="s">
        <v>141</v>
      </c>
      <c r="B5" s="85"/>
      <c r="C5" s="85"/>
      <c r="D5" s="85"/>
      <c r="E5" s="62"/>
      <c r="F5" s="62"/>
      <c r="G5" s="62"/>
      <c r="H5" s="62"/>
      <c r="I5" s="62"/>
    </row>
    <row r="6" spans="1:13" x14ac:dyDescent="0.25">
      <c r="A6" s="85"/>
      <c r="B6" s="85"/>
      <c r="C6" s="85"/>
      <c r="D6" s="85"/>
      <c r="E6" s="62"/>
      <c r="F6" s="62"/>
      <c r="G6" s="62"/>
      <c r="H6" s="62"/>
      <c r="I6" s="62"/>
    </row>
    <row r="7" spans="1:13" x14ac:dyDescent="0.25">
      <c r="A7" s="85" t="s">
        <v>142</v>
      </c>
      <c r="B7" s="85"/>
      <c r="C7" s="85"/>
      <c r="D7" s="85"/>
      <c r="E7" s="62"/>
      <c r="F7" s="62"/>
      <c r="G7" s="62"/>
      <c r="H7" s="62"/>
      <c r="I7" s="62"/>
    </row>
    <row r="8" spans="1:13" ht="15.75" thickBot="1" x14ac:dyDescent="0.3">
      <c r="A8" s="63"/>
      <c r="B8" s="63"/>
      <c r="C8" s="63"/>
      <c r="D8" s="63"/>
      <c r="M8" s="83"/>
    </row>
    <row r="9" spans="1:13" ht="26.25" thickBot="1" x14ac:dyDescent="0.3">
      <c r="A9" s="64"/>
      <c r="B9" s="82" t="s">
        <v>143</v>
      </c>
      <c r="C9" s="82" t="s">
        <v>144</v>
      </c>
      <c r="D9" s="82" t="s">
        <v>145</v>
      </c>
      <c r="E9" s="66"/>
      <c r="F9" s="66"/>
    </row>
    <row r="10" spans="1:13" ht="15.75" thickBot="1" x14ac:dyDescent="0.3">
      <c r="A10" s="67" t="s">
        <v>146</v>
      </c>
      <c r="B10" s="68">
        <v>10409085</v>
      </c>
      <c r="C10" s="69">
        <v>9810510</v>
      </c>
      <c r="D10" s="69">
        <v>9810510</v>
      </c>
    </row>
    <row r="11" spans="1:13" ht="15.75" thickBot="1" x14ac:dyDescent="0.3">
      <c r="A11" s="64" t="s">
        <v>147</v>
      </c>
      <c r="B11" s="70">
        <v>10409085</v>
      </c>
      <c r="C11" s="71">
        <v>9810510</v>
      </c>
      <c r="D11" s="71">
        <v>9810510</v>
      </c>
    </row>
    <row r="12" spans="1:13" ht="15.75" thickBot="1" x14ac:dyDescent="0.3">
      <c r="A12" s="64" t="s">
        <v>148</v>
      </c>
      <c r="B12" s="72">
        <v>0</v>
      </c>
      <c r="C12" s="73">
        <v>0</v>
      </c>
      <c r="D12" s="73">
        <v>0</v>
      </c>
    </row>
    <row r="13" spans="1:13" ht="15.75" thickBot="1" x14ac:dyDescent="0.3">
      <c r="A13" s="64" t="s">
        <v>149</v>
      </c>
      <c r="B13" s="70">
        <v>10579085</v>
      </c>
      <c r="C13" s="71">
        <v>9810510</v>
      </c>
      <c r="D13" s="71">
        <v>9810510</v>
      </c>
    </row>
    <row r="14" spans="1:13" ht="15.75" thickBot="1" x14ac:dyDescent="0.3">
      <c r="A14" s="64" t="s">
        <v>150</v>
      </c>
      <c r="B14" s="70">
        <v>10470085</v>
      </c>
      <c r="C14" s="71">
        <v>9766510</v>
      </c>
      <c r="D14" s="71">
        <v>9766510</v>
      </c>
    </row>
    <row r="15" spans="1:13" ht="15.75" thickBot="1" x14ac:dyDescent="0.3">
      <c r="A15" s="64" t="s">
        <v>151</v>
      </c>
      <c r="B15" s="70">
        <v>109000</v>
      </c>
      <c r="C15" s="71">
        <f>C13-C14</f>
        <v>44000</v>
      </c>
      <c r="D15" s="71">
        <v>44000</v>
      </c>
    </row>
    <row r="16" spans="1:13" ht="15.75" thickBot="1" x14ac:dyDescent="0.3">
      <c r="A16" s="64" t="s">
        <v>152</v>
      </c>
      <c r="B16" s="70">
        <f>B10-B13</f>
        <v>-170000</v>
      </c>
      <c r="C16" s="71">
        <v>0</v>
      </c>
      <c r="D16" s="71"/>
    </row>
    <row r="17" spans="1:4" ht="15.75" thickBot="1" x14ac:dyDescent="0.3">
      <c r="A17" s="63"/>
      <c r="B17" s="63"/>
      <c r="C17" s="63"/>
      <c r="D17" s="63"/>
    </row>
    <row r="18" spans="1:4" ht="39.75" thickBot="1" x14ac:dyDescent="0.3">
      <c r="A18" s="64"/>
      <c r="B18" s="65" t="s">
        <v>143</v>
      </c>
      <c r="C18" s="65" t="s">
        <v>144</v>
      </c>
      <c r="D18" s="65" t="s">
        <v>145</v>
      </c>
    </row>
    <row r="19" spans="1:4" ht="30" customHeight="1" thickBot="1" x14ac:dyDescent="0.3">
      <c r="A19" s="74" t="s">
        <v>153</v>
      </c>
      <c r="B19" s="68">
        <v>170000</v>
      </c>
      <c r="C19" s="75">
        <v>0</v>
      </c>
      <c r="D19" s="75">
        <v>0</v>
      </c>
    </row>
    <row r="20" spans="1:4" ht="39.75" customHeight="1" thickBot="1" x14ac:dyDescent="0.3">
      <c r="A20" s="74" t="s">
        <v>154</v>
      </c>
      <c r="B20" s="68">
        <v>170000</v>
      </c>
      <c r="C20" s="75">
        <v>0</v>
      </c>
      <c r="D20" s="75">
        <v>0</v>
      </c>
    </row>
    <row r="21" spans="1:4" ht="15.75" thickBot="1" x14ac:dyDescent="0.3">
      <c r="A21" s="63"/>
      <c r="B21" s="63"/>
      <c r="C21" s="63"/>
      <c r="D21" s="63"/>
    </row>
    <row r="22" spans="1:4" ht="28.5" customHeight="1" thickBot="1" x14ac:dyDescent="0.3">
      <c r="A22" s="64"/>
      <c r="B22" s="65" t="s">
        <v>143</v>
      </c>
      <c r="C22" s="65" t="s">
        <v>144</v>
      </c>
      <c r="D22" s="65" t="s">
        <v>145</v>
      </c>
    </row>
    <row r="23" spans="1:4" ht="15.75" thickBot="1" x14ac:dyDescent="0.3">
      <c r="A23" s="64" t="s">
        <v>155</v>
      </c>
      <c r="B23" s="76">
        <v>0</v>
      </c>
      <c r="C23" s="76">
        <v>0</v>
      </c>
      <c r="D23" s="76">
        <v>0</v>
      </c>
    </row>
    <row r="24" spans="1:4" ht="30.75" customHeight="1" thickBot="1" x14ac:dyDescent="0.3">
      <c r="A24" s="77" t="s">
        <v>156</v>
      </c>
      <c r="B24" s="76">
        <v>0</v>
      </c>
      <c r="C24" s="76">
        <v>0</v>
      </c>
      <c r="D24" s="76">
        <v>0</v>
      </c>
    </row>
    <row r="25" spans="1:4" ht="15.75" thickBot="1" x14ac:dyDescent="0.3">
      <c r="A25" s="78" t="s">
        <v>157</v>
      </c>
      <c r="B25" s="79"/>
      <c r="C25" s="79"/>
      <c r="D25" s="79"/>
    </row>
    <row r="26" spans="1:4" ht="15.75" thickBot="1" x14ac:dyDescent="0.3"/>
    <row r="27" spans="1:4" ht="15.75" thickBot="1" x14ac:dyDescent="0.3">
      <c r="A27" s="80" t="s">
        <v>158</v>
      </c>
      <c r="B27" s="81">
        <v>0</v>
      </c>
      <c r="C27" s="81">
        <v>0</v>
      </c>
      <c r="D27" s="81">
        <v>0</v>
      </c>
    </row>
    <row r="29" spans="1:4" x14ac:dyDescent="0.25">
      <c r="A29" t="s">
        <v>159</v>
      </c>
    </row>
    <row r="30" spans="1:4" x14ac:dyDescent="0.25">
      <c r="A30" t="s">
        <v>160</v>
      </c>
    </row>
    <row r="31" spans="1:4" x14ac:dyDescent="0.25">
      <c r="A31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</sheetData>
  <mergeCells count="4">
    <mergeCell ref="A4:H4"/>
    <mergeCell ref="A5:D6"/>
    <mergeCell ref="A7:D7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opLeftCell="A52" workbookViewId="0">
      <selection activeCell="G69" sqref="G69"/>
    </sheetView>
  </sheetViews>
  <sheetFormatPr defaultRowHeight="15" x14ac:dyDescent="0.25"/>
  <cols>
    <col min="1" max="1" width="28.85546875" customWidth="1"/>
    <col min="2" max="2" width="17.28515625" customWidth="1"/>
    <col min="3" max="3" width="14.42578125" customWidth="1"/>
    <col min="4" max="4" width="15.7109375" customWidth="1"/>
    <col min="5" max="5" width="12.5703125" customWidth="1"/>
    <col min="6" max="6" width="13" customWidth="1"/>
    <col min="7" max="7" width="19.7109375" customWidth="1"/>
    <col min="8" max="8" width="16.28515625" customWidth="1"/>
  </cols>
  <sheetData>
    <row r="1" spans="1:11" x14ac:dyDescent="0.25">
      <c r="A1" s="66" t="s">
        <v>28</v>
      </c>
    </row>
    <row r="2" spans="1:11" x14ac:dyDescent="0.25">
      <c r="A2" s="66" t="s">
        <v>138</v>
      </c>
    </row>
    <row r="3" spans="1:11" x14ac:dyDescent="0.25">
      <c r="A3" s="66" t="s">
        <v>139</v>
      </c>
    </row>
    <row r="5" spans="1:11" x14ac:dyDescent="0.25">
      <c r="A5" s="95" t="s">
        <v>130</v>
      </c>
      <c r="B5" s="97" t="s">
        <v>16</v>
      </c>
      <c r="C5" s="97"/>
      <c r="D5" s="97"/>
      <c r="E5" s="97"/>
      <c r="F5" s="97"/>
      <c r="G5" s="97"/>
      <c r="H5" s="97"/>
    </row>
    <row r="6" spans="1:11" ht="75" x14ac:dyDescent="0.25">
      <c r="A6" s="96"/>
      <c r="B6" s="7" t="s">
        <v>0</v>
      </c>
      <c r="C6" s="6" t="s">
        <v>1</v>
      </c>
      <c r="D6" s="7" t="s">
        <v>2</v>
      </c>
      <c r="E6" s="6" t="s">
        <v>3</v>
      </c>
      <c r="F6" s="6" t="s">
        <v>4</v>
      </c>
      <c r="G6" s="7" t="s">
        <v>5</v>
      </c>
      <c r="H6" s="7" t="s">
        <v>6</v>
      </c>
    </row>
    <row r="7" spans="1:11" ht="28.5" customHeight="1" x14ac:dyDescent="0.25">
      <c r="A7" s="8" t="s">
        <v>7</v>
      </c>
      <c r="B7" s="1"/>
      <c r="C7" s="1"/>
      <c r="D7" s="2">
        <v>10000</v>
      </c>
      <c r="E7" s="3"/>
      <c r="F7" s="1"/>
      <c r="G7" s="1"/>
      <c r="H7" s="1"/>
    </row>
    <row r="8" spans="1:11" ht="51.75" customHeight="1" x14ac:dyDescent="0.25">
      <c r="A8" s="8" t="s">
        <v>8</v>
      </c>
      <c r="B8" s="1"/>
      <c r="C8" s="1"/>
      <c r="D8" s="1"/>
      <c r="E8" s="3">
        <v>174375</v>
      </c>
      <c r="F8" s="1"/>
      <c r="G8" s="1"/>
      <c r="H8" s="1"/>
    </row>
    <row r="9" spans="1:11" ht="30" x14ac:dyDescent="0.25">
      <c r="A9" s="9" t="s">
        <v>19</v>
      </c>
      <c r="B9" s="1"/>
      <c r="C9" s="1"/>
      <c r="D9" s="1"/>
      <c r="E9" s="2">
        <v>410000</v>
      </c>
      <c r="F9" s="1"/>
      <c r="G9" s="1"/>
      <c r="H9" s="1"/>
    </row>
    <row r="10" spans="1:11" ht="30" x14ac:dyDescent="0.25">
      <c r="A10" s="8" t="s">
        <v>10</v>
      </c>
      <c r="B10" s="1"/>
      <c r="C10" s="2">
        <v>400</v>
      </c>
      <c r="D10" s="1"/>
      <c r="E10" s="2"/>
      <c r="F10" s="1"/>
      <c r="G10" s="1"/>
      <c r="H10" s="1"/>
    </row>
    <row r="11" spans="1:11" ht="30" x14ac:dyDescent="0.25">
      <c r="A11" s="8" t="s">
        <v>11</v>
      </c>
      <c r="B11" s="2"/>
      <c r="C11" s="1"/>
      <c r="D11" s="2">
        <v>1500000</v>
      </c>
      <c r="E11" s="2"/>
      <c r="F11" s="1"/>
      <c r="G11" s="1"/>
      <c r="H11" s="1"/>
    </row>
    <row r="12" spans="1:11" ht="30" x14ac:dyDescent="0.25">
      <c r="A12" s="8" t="s">
        <v>12</v>
      </c>
      <c r="B12" s="1"/>
      <c r="C12" s="1"/>
      <c r="D12" s="1"/>
      <c r="E12" s="2"/>
      <c r="F12" s="2">
        <v>10000</v>
      </c>
      <c r="G12" s="1"/>
      <c r="H12" s="1"/>
    </row>
    <row r="13" spans="1:11" ht="15.75" thickBot="1" x14ac:dyDescent="0.3">
      <c r="A13" s="10" t="s">
        <v>14</v>
      </c>
      <c r="B13" s="58">
        <v>8304310</v>
      </c>
      <c r="C13" s="58"/>
      <c r="D13" s="58"/>
      <c r="E13" s="58"/>
      <c r="F13" s="58"/>
      <c r="G13" s="58"/>
      <c r="H13" s="58"/>
      <c r="K13" t="s">
        <v>164</v>
      </c>
    </row>
    <row r="14" spans="1:11" ht="15.75" thickBot="1" x14ac:dyDescent="0.3">
      <c r="A14" s="57" t="s">
        <v>133</v>
      </c>
      <c r="B14" s="2"/>
      <c r="C14" s="2"/>
      <c r="D14" s="2">
        <v>170000</v>
      </c>
      <c r="E14" s="2"/>
      <c r="F14" s="2"/>
      <c r="G14" s="2"/>
      <c r="H14" s="2"/>
    </row>
    <row r="15" spans="1:11" ht="15.75" thickBot="1" x14ac:dyDescent="0.3">
      <c r="A15" s="59" t="s">
        <v>15</v>
      </c>
      <c r="B15" s="58">
        <f>SUM(B13)</f>
        <v>8304310</v>
      </c>
      <c r="C15" s="58">
        <f>SUM(C10:C12)</f>
        <v>400</v>
      </c>
      <c r="D15" s="58">
        <f>SUM(D7:D13)</f>
        <v>1510000</v>
      </c>
      <c r="E15" s="58">
        <f>SUM(E7:E12)</f>
        <v>584375</v>
      </c>
      <c r="F15" s="58">
        <f>SUM(F12)</f>
        <v>10000</v>
      </c>
      <c r="G15" s="58"/>
      <c r="H15" s="58"/>
    </row>
    <row r="16" spans="1:11" ht="15.75" thickBot="1" x14ac:dyDescent="0.3">
      <c r="A16" s="60" t="s">
        <v>135</v>
      </c>
      <c r="B16" s="98">
        <f>SUM(B15:H15)</f>
        <v>10409085</v>
      </c>
      <c r="C16" s="99"/>
      <c r="D16" s="99"/>
      <c r="E16" s="99"/>
      <c r="F16" s="99"/>
      <c r="G16" s="99"/>
      <c r="H16" s="100"/>
    </row>
    <row r="17" spans="1:8" ht="30.75" thickBot="1" x14ac:dyDescent="0.3">
      <c r="A17" s="61" t="s">
        <v>136</v>
      </c>
      <c r="B17" s="92">
        <v>10579085</v>
      </c>
      <c r="C17" s="103"/>
      <c r="D17" s="103"/>
      <c r="E17" s="103"/>
      <c r="F17" s="103"/>
      <c r="G17" s="103"/>
      <c r="H17" s="104"/>
    </row>
    <row r="29" spans="1:8" x14ac:dyDescent="0.25">
      <c r="A29" s="101" t="s">
        <v>130</v>
      </c>
      <c r="B29" s="89" t="s">
        <v>17</v>
      </c>
      <c r="C29" s="90"/>
      <c r="D29" s="90"/>
      <c r="E29" s="90"/>
      <c r="F29" s="90"/>
      <c r="G29" s="90"/>
      <c r="H29" s="91"/>
    </row>
    <row r="30" spans="1:8" ht="75" x14ac:dyDescent="0.25">
      <c r="A30" s="102"/>
      <c r="B30" s="7" t="s">
        <v>0</v>
      </c>
      <c r="C30" s="6" t="s">
        <v>1</v>
      </c>
      <c r="D30" s="7" t="s">
        <v>2</v>
      </c>
      <c r="E30" s="6" t="s">
        <v>3</v>
      </c>
      <c r="F30" s="6" t="s">
        <v>4</v>
      </c>
      <c r="G30" s="7" t="s">
        <v>5</v>
      </c>
      <c r="H30" s="7" t="s">
        <v>6</v>
      </c>
    </row>
    <row r="31" spans="1:8" ht="30" x14ac:dyDescent="0.25">
      <c r="A31" s="8" t="s">
        <v>7</v>
      </c>
      <c r="B31" s="1"/>
      <c r="C31" s="1"/>
      <c r="D31" s="2">
        <v>10000</v>
      </c>
      <c r="E31" s="3"/>
      <c r="F31" s="1"/>
      <c r="G31" s="1"/>
      <c r="H31" s="1"/>
    </row>
    <row r="32" spans="1:8" ht="45" x14ac:dyDescent="0.25">
      <c r="A32" s="8" t="s">
        <v>8</v>
      </c>
      <c r="B32" s="1"/>
      <c r="C32" s="1"/>
      <c r="D32" s="1"/>
      <c r="E32" s="3">
        <v>65000</v>
      </c>
      <c r="F32" s="1"/>
      <c r="G32" s="1"/>
      <c r="H32" s="1"/>
    </row>
    <row r="33" spans="1:8" ht="30" x14ac:dyDescent="0.25">
      <c r="A33" s="9" t="s">
        <v>9</v>
      </c>
      <c r="B33" s="1"/>
      <c r="C33" s="1"/>
      <c r="D33" s="1"/>
      <c r="E33" s="2"/>
      <c r="F33" s="1"/>
      <c r="G33" s="1"/>
      <c r="H33" s="1"/>
    </row>
    <row r="34" spans="1:8" ht="30" x14ac:dyDescent="0.25">
      <c r="A34" s="8" t="s">
        <v>10</v>
      </c>
      <c r="B34" s="1"/>
      <c r="C34" s="2">
        <v>200</v>
      </c>
      <c r="D34" s="1"/>
      <c r="E34" s="2"/>
      <c r="F34" s="1"/>
      <c r="G34" s="1"/>
      <c r="H34" s="1"/>
    </row>
    <row r="35" spans="1:8" ht="30" x14ac:dyDescent="0.25">
      <c r="A35" s="8" t="s">
        <v>11</v>
      </c>
      <c r="B35" s="2"/>
      <c r="C35" s="1"/>
      <c r="D35" s="2">
        <v>1500000</v>
      </c>
      <c r="E35" s="2"/>
      <c r="F35" s="1"/>
      <c r="G35" s="1"/>
      <c r="H35" s="1"/>
    </row>
    <row r="36" spans="1:8" ht="30" x14ac:dyDescent="0.25">
      <c r="A36" s="8" t="s">
        <v>12</v>
      </c>
      <c r="B36" s="1"/>
      <c r="C36" s="1"/>
      <c r="D36" s="1"/>
      <c r="E36" s="2"/>
      <c r="F36" s="4">
        <v>10000</v>
      </c>
      <c r="G36" s="1"/>
      <c r="H36" s="1"/>
    </row>
    <row r="37" spans="1:8" ht="15.75" thickBot="1" x14ac:dyDescent="0.3">
      <c r="A37" s="10" t="s">
        <v>14</v>
      </c>
      <c r="B37" s="58">
        <v>8225310</v>
      </c>
      <c r="C37" s="58"/>
      <c r="D37" s="58"/>
      <c r="E37" s="58"/>
      <c r="F37" s="58"/>
      <c r="G37" s="58"/>
      <c r="H37" s="58"/>
    </row>
    <row r="38" spans="1:8" ht="15.75" thickBot="1" x14ac:dyDescent="0.3">
      <c r="A38" s="57" t="s">
        <v>133</v>
      </c>
      <c r="B38" s="2"/>
      <c r="C38" s="2"/>
      <c r="D38" s="2">
        <v>0</v>
      </c>
      <c r="E38" s="2"/>
      <c r="F38" s="2"/>
      <c r="G38" s="2"/>
      <c r="H38" s="2"/>
    </row>
    <row r="39" spans="1:8" ht="15.75" thickBot="1" x14ac:dyDescent="0.3">
      <c r="A39" s="59" t="s">
        <v>13</v>
      </c>
      <c r="B39" s="5">
        <f>SUM(B37)</f>
        <v>8225310</v>
      </c>
      <c r="C39" s="5">
        <f>SUM(C34:C36)</f>
        <v>200</v>
      </c>
      <c r="D39" s="5">
        <f>SUM(D31:D37)</f>
        <v>1510000</v>
      </c>
      <c r="E39" s="5">
        <f>SUM(E31:E36)</f>
        <v>65000</v>
      </c>
      <c r="F39" s="5">
        <f>SUM(F36)</f>
        <v>10000</v>
      </c>
      <c r="G39" s="5"/>
      <c r="H39" s="5"/>
    </row>
    <row r="40" spans="1:8" ht="15.75" thickBot="1" x14ac:dyDescent="0.3">
      <c r="A40" s="11" t="s">
        <v>20</v>
      </c>
      <c r="B40" s="92">
        <f>SUM(B39:H39)</f>
        <v>9810510</v>
      </c>
      <c r="C40" s="93"/>
      <c r="D40" s="93"/>
      <c r="E40" s="93"/>
      <c r="F40" s="93"/>
      <c r="G40" s="93"/>
      <c r="H40" s="94"/>
    </row>
    <row r="41" spans="1:8" x14ac:dyDescent="0.25">
      <c r="A41" s="54"/>
      <c r="B41" s="55"/>
      <c r="C41" s="56"/>
      <c r="D41" s="56"/>
      <c r="E41" s="56"/>
      <c r="F41" s="56"/>
      <c r="G41" s="56"/>
      <c r="H41" s="56"/>
    </row>
    <row r="42" spans="1:8" x14ac:dyDescent="0.25">
      <c r="A42" s="54"/>
      <c r="B42" s="55"/>
      <c r="C42" s="56"/>
      <c r="D42" s="56"/>
      <c r="E42" s="56"/>
      <c r="F42" s="56"/>
      <c r="G42" s="56"/>
      <c r="H42" s="56"/>
    </row>
    <row r="43" spans="1:8" x14ac:dyDescent="0.25">
      <c r="A43" s="54"/>
      <c r="B43" s="55"/>
      <c r="C43" s="56"/>
      <c r="D43" s="56"/>
      <c r="E43" s="56"/>
      <c r="F43" s="56"/>
      <c r="G43" s="56"/>
      <c r="H43" s="56"/>
    </row>
    <row r="44" spans="1:8" x14ac:dyDescent="0.25">
      <c r="A44" s="54"/>
      <c r="B44" s="55"/>
      <c r="C44" s="56"/>
      <c r="D44" s="56"/>
      <c r="E44" s="56"/>
      <c r="F44" s="56"/>
      <c r="G44" s="56"/>
      <c r="H44" s="56"/>
    </row>
    <row r="45" spans="1:8" x14ac:dyDescent="0.25">
      <c r="A45" s="54"/>
      <c r="B45" s="55"/>
      <c r="C45" s="56"/>
      <c r="D45" s="56"/>
      <c r="E45" s="56"/>
      <c r="F45" s="56"/>
      <c r="G45" s="56"/>
      <c r="H45" s="56"/>
    </row>
    <row r="46" spans="1:8" x14ac:dyDescent="0.25">
      <c r="A46" s="54"/>
      <c r="B46" s="55"/>
      <c r="C46" s="56"/>
      <c r="D46" s="56"/>
      <c r="E46" s="56"/>
      <c r="F46" s="56"/>
      <c r="G46" s="56"/>
      <c r="H46" s="56"/>
    </row>
    <row r="47" spans="1:8" x14ac:dyDescent="0.25">
      <c r="A47" s="54"/>
      <c r="B47" s="55"/>
      <c r="C47" s="56"/>
      <c r="D47" s="56"/>
      <c r="E47" s="56"/>
      <c r="F47" s="56"/>
      <c r="G47" s="56"/>
      <c r="H47" s="56"/>
    </row>
    <row r="48" spans="1:8" x14ac:dyDescent="0.25">
      <c r="A48" s="54"/>
      <c r="B48" s="55"/>
      <c r="C48" s="56"/>
      <c r="D48" s="56"/>
      <c r="E48" s="56"/>
      <c r="F48" s="56"/>
      <c r="G48" s="56"/>
      <c r="H48" s="56"/>
    </row>
    <row r="49" spans="1:8" x14ac:dyDescent="0.25">
      <c r="A49" s="54"/>
      <c r="B49" s="55"/>
      <c r="C49" s="56"/>
      <c r="D49" s="56"/>
      <c r="E49" s="56"/>
      <c r="F49" s="56"/>
      <c r="G49" s="56"/>
      <c r="H49" s="56"/>
    </row>
    <row r="50" spans="1:8" x14ac:dyDescent="0.25">
      <c r="A50" s="54"/>
      <c r="B50" s="55"/>
      <c r="C50" s="56"/>
      <c r="D50" s="56"/>
      <c r="E50" s="56"/>
      <c r="F50" s="56"/>
      <c r="G50" s="56"/>
      <c r="H50" s="56"/>
    </row>
    <row r="51" spans="1:8" ht="14.25" customHeight="1" x14ac:dyDescent="0.25"/>
    <row r="55" spans="1:8" ht="15" customHeight="1" x14ac:dyDescent="0.25">
      <c r="A55" s="87" t="s">
        <v>130</v>
      </c>
      <c r="B55" s="89" t="s">
        <v>18</v>
      </c>
      <c r="C55" s="90"/>
      <c r="D55" s="90"/>
      <c r="E55" s="90"/>
      <c r="F55" s="90"/>
      <c r="G55" s="90"/>
      <c r="H55" s="91"/>
    </row>
    <row r="56" spans="1:8" ht="75" x14ac:dyDescent="0.25">
      <c r="A56" s="88"/>
      <c r="B56" s="7" t="s">
        <v>0</v>
      </c>
      <c r="C56" s="6" t="s">
        <v>1</v>
      </c>
      <c r="D56" s="7" t="s">
        <v>2</v>
      </c>
      <c r="E56" s="6" t="s">
        <v>3</v>
      </c>
      <c r="F56" s="6" t="s">
        <v>4</v>
      </c>
      <c r="G56" s="7" t="s">
        <v>5</v>
      </c>
      <c r="H56" s="7" t="s">
        <v>6</v>
      </c>
    </row>
    <row r="57" spans="1:8" ht="30" x14ac:dyDescent="0.25">
      <c r="A57" s="8" t="s">
        <v>7</v>
      </c>
      <c r="B57" s="1"/>
      <c r="C57" s="1"/>
      <c r="D57" s="2">
        <v>10000</v>
      </c>
      <c r="E57" s="3"/>
      <c r="F57" s="1"/>
      <c r="G57" s="1"/>
      <c r="H57" s="1"/>
    </row>
    <row r="58" spans="1:8" ht="45" x14ac:dyDescent="0.25">
      <c r="A58" s="8" t="s">
        <v>8</v>
      </c>
      <c r="B58" s="1"/>
      <c r="C58" s="1"/>
      <c r="D58" s="1"/>
      <c r="E58" s="3">
        <v>65000</v>
      </c>
      <c r="F58" s="1"/>
      <c r="G58" s="1"/>
      <c r="H58" s="1"/>
    </row>
    <row r="59" spans="1:8" ht="30" x14ac:dyDescent="0.25">
      <c r="A59" s="9" t="s">
        <v>19</v>
      </c>
      <c r="B59" s="1"/>
      <c r="C59" s="1"/>
      <c r="D59" s="1"/>
      <c r="E59" s="2"/>
      <c r="F59" s="1"/>
      <c r="G59" s="1"/>
      <c r="H59" s="1"/>
    </row>
    <row r="60" spans="1:8" ht="30" x14ac:dyDescent="0.25">
      <c r="A60" s="8" t="s">
        <v>10</v>
      </c>
      <c r="B60" s="1"/>
      <c r="C60" s="2">
        <v>200</v>
      </c>
      <c r="D60" s="1"/>
      <c r="E60" s="2"/>
      <c r="F60" s="1"/>
      <c r="G60" s="1"/>
      <c r="H60" s="1"/>
    </row>
    <row r="61" spans="1:8" ht="30" x14ac:dyDescent="0.25">
      <c r="A61" s="8" t="s">
        <v>11</v>
      </c>
      <c r="B61" s="2"/>
      <c r="C61" s="1"/>
      <c r="D61" s="2">
        <v>1500000</v>
      </c>
      <c r="E61" s="2"/>
      <c r="F61" s="1"/>
      <c r="G61" s="1"/>
      <c r="H61" s="1"/>
    </row>
    <row r="62" spans="1:8" ht="30" x14ac:dyDescent="0.25">
      <c r="A62" s="8" t="s">
        <v>12</v>
      </c>
      <c r="B62" s="1"/>
      <c r="C62" s="1"/>
      <c r="D62" s="1"/>
      <c r="E62" s="2"/>
      <c r="F62" s="4">
        <v>10000</v>
      </c>
      <c r="G62" s="1"/>
      <c r="H62" s="1"/>
    </row>
    <row r="63" spans="1:8" ht="15.75" thickBot="1" x14ac:dyDescent="0.3">
      <c r="A63" s="10" t="s">
        <v>14</v>
      </c>
      <c r="B63" s="58">
        <v>8225310</v>
      </c>
      <c r="C63" s="58"/>
      <c r="D63" s="58"/>
      <c r="E63" s="58"/>
      <c r="F63" s="58"/>
      <c r="G63" s="58"/>
      <c r="H63" s="58"/>
    </row>
    <row r="64" spans="1:8" ht="15.75" thickBot="1" x14ac:dyDescent="0.3">
      <c r="A64" s="57" t="s">
        <v>134</v>
      </c>
      <c r="B64" s="2"/>
      <c r="C64" s="2"/>
      <c r="D64" s="2"/>
      <c r="E64" s="2"/>
      <c r="F64" s="2"/>
      <c r="G64" s="2"/>
      <c r="H64" s="2"/>
    </row>
    <row r="65" spans="1:8" ht="15.75" thickBot="1" x14ac:dyDescent="0.3">
      <c r="A65" s="59" t="s">
        <v>15</v>
      </c>
      <c r="B65" s="5">
        <f>SUM(B63)</f>
        <v>8225310</v>
      </c>
      <c r="C65" s="5">
        <f>SUM(C60:C62)</f>
        <v>200</v>
      </c>
      <c r="D65" s="5">
        <f>SUM(D57:D63)</f>
        <v>1510000</v>
      </c>
      <c r="E65" s="5">
        <f>SUM(E57:E62)</f>
        <v>65000</v>
      </c>
      <c r="F65" s="5">
        <f>SUM(F62)</f>
        <v>10000</v>
      </c>
      <c r="G65" s="5"/>
      <c r="H65" s="5"/>
    </row>
    <row r="66" spans="1:8" ht="15.75" thickBot="1" x14ac:dyDescent="0.3">
      <c r="A66" s="11" t="s">
        <v>21</v>
      </c>
      <c r="B66" s="92">
        <f>SUM(B65:H65)</f>
        <v>9810510</v>
      </c>
      <c r="C66" s="93"/>
      <c r="D66" s="93"/>
      <c r="E66" s="93"/>
      <c r="F66" s="93"/>
      <c r="G66" s="93"/>
      <c r="H66" s="94"/>
    </row>
    <row r="69" spans="1:8" x14ac:dyDescent="0.25">
      <c r="F69" t="s">
        <v>140</v>
      </c>
    </row>
    <row r="70" spans="1:8" x14ac:dyDescent="0.25">
      <c r="F70" t="s">
        <v>169</v>
      </c>
    </row>
  </sheetData>
  <mergeCells count="10">
    <mergeCell ref="A55:A56"/>
    <mergeCell ref="B55:H55"/>
    <mergeCell ref="B66:H66"/>
    <mergeCell ref="A5:A6"/>
    <mergeCell ref="B5:H5"/>
    <mergeCell ref="B16:H16"/>
    <mergeCell ref="B40:H40"/>
    <mergeCell ref="A29:A30"/>
    <mergeCell ref="B29:H29"/>
    <mergeCell ref="B17:H17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4"/>
  <sheetViews>
    <sheetView topLeftCell="A163" zoomScaleNormal="100" workbookViewId="0">
      <selection activeCell="B1" sqref="B1"/>
    </sheetView>
  </sheetViews>
  <sheetFormatPr defaultRowHeight="15" x14ac:dyDescent="0.25"/>
  <cols>
    <col min="1" max="1" width="7.7109375" style="30" customWidth="1"/>
    <col min="2" max="2" width="30.5703125" style="30" customWidth="1"/>
    <col min="3" max="3" width="13.28515625" style="30" customWidth="1"/>
    <col min="4" max="4" width="14.140625" style="30" customWidth="1"/>
    <col min="5" max="5" width="11.85546875" style="30" customWidth="1"/>
    <col min="6" max="6" width="12.28515625" style="30" customWidth="1"/>
    <col min="7" max="7" width="13" style="30" customWidth="1"/>
    <col min="8" max="8" width="10.42578125" style="30" customWidth="1"/>
    <col min="9" max="9" width="13.28515625" style="30" customWidth="1"/>
    <col min="10" max="10" width="10.5703125" style="30" customWidth="1"/>
  </cols>
  <sheetData>
    <row r="1" spans="1:10" x14ac:dyDescent="0.25">
      <c r="A1" s="30" t="s">
        <v>28</v>
      </c>
    </row>
    <row r="2" spans="1:10" x14ac:dyDescent="0.25">
      <c r="A2" s="30" t="s">
        <v>138</v>
      </c>
    </row>
    <row r="3" spans="1:10" x14ac:dyDescent="0.25">
      <c r="A3" s="30" t="s">
        <v>139</v>
      </c>
    </row>
    <row r="4" spans="1:10" x14ac:dyDescent="0.25">
      <c r="B4" s="105" t="s">
        <v>137</v>
      </c>
      <c r="C4" s="106"/>
      <c r="D4" s="106"/>
      <c r="E4" s="106"/>
      <c r="F4" s="106"/>
      <c r="G4" s="106"/>
      <c r="H4" s="106"/>
      <c r="I4" s="106"/>
      <c r="J4" s="106"/>
    </row>
    <row r="5" spans="1:10" ht="67.5" x14ac:dyDescent="0.25">
      <c r="A5" s="27" t="s">
        <v>22</v>
      </c>
      <c r="B5" s="27" t="s">
        <v>23</v>
      </c>
      <c r="C5" s="28" t="s">
        <v>24</v>
      </c>
      <c r="D5" s="28" t="s">
        <v>25</v>
      </c>
      <c r="E5" s="27" t="s">
        <v>1</v>
      </c>
      <c r="F5" s="28" t="s">
        <v>2</v>
      </c>
      <c r="G5" s="28" t="s">
        <v>86</v>
      </c>
      <c r="H5" s="27" t="s">
        <v>26</v>
      </c>
      <c r="I5" s="28" t="s">
        <v>27</v>
      </c>
      <c r="J5" s="28" t="s">
        <v>6</v>
      </c>
    </row>
    <row r="6" spans="1:10" x14ac:dyDescent="0.25">
      <c r="A6" s="12"/>
      <c r="B6" s="29" t="s">
        <v>28</v>
      </c>
      <c r="C6" s="12"/>
      <c r="D6" s="12"/>
      <c r="E6" s="12"/>
      <c r="F6" s="12"/>
      <c r="G6" s="12"/>
      <c r="H6" s="12"/>
      <c r="I6" s="12"/>
      <c r="J6" s="12"/>
    </row>
    <row r="7" spans="1:10" ht="23.25" x14ac:dyDescent="0.25">
      <c r="A7" s="25">
        <v>1201</v>
      </c>
      <c r="B7" s="17" t="s">
        <v>29</v>
      </c>
      <c r="C7" s="14"/>
      <c r="D7" s="12"/>
      <c r="E7" s="12"/>
      <c r="F7" s="12"/>
      <c r="G7" s="12"/>
      <c r="H7" s="12"/>
      <c r="I7" s="12"/>
      <c r="J7" s="12"/>
    </row>
    <row r="8" spans="1:10" ht="23.25" x14ac:dyDescent="0.25">
      <c r="A8" s="43" t="s">
        <v>30</v>
      </c>
      <c r="B8" s="44" t="s">
        <v>31</v>
      </c>
      <c r="C8" s="50">
        <f>D8+E8+F8+G8+H8</f>
        <v>10089885</v>
      </c>
      <c r="D8" s="50">
        <v>8225310</v>
      </c>
      <c r="E8" s="50">
        <v>200</v>
      </c>
      <c r="F8" s="50">
        <v>1680000</v>
      </c>
      <c r="G8" s="50">
        <v>174375</v>
      </c>
      <c r="H8" s="50">
        <v>10000</v>
      </c>
      <c r="I8" s="50">
        <v>0</v>
      </c>
      <c r="J8" s="50">
        <v>0</v>
      </c>
    </row>
    <row r="9" spans="1:10" x14ac:dyDescent="0.25">
      <c r="A9" s="18" t="s">
        <v>41</v>
      </c>
      <c r="B9" s="16" t="s">
        <v>42</v>
      </c>
      <c r="C9" s="13">
        <f>D9+E9+F9+G9+H9+I9+J9</f>
        <v>8225310</v>
      </c>
      <c r="D9" s="19">
        <f>D12+D14+D16+D20</f>
        <v>8225310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x14ac:dyDescent="0.25">
      <c r="A10" s="20">
        <v>3</v>
      </c>
      <c r="B10" s="12" t="s">
        <v>32</v>
      </c>
      <c r="C10" s="14">
        <v>8225310</v>
      </c>
      <c r="D10" s="21">
        <v>8225310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20">
        <v>31</v>
      </c>
      <c r="B11" s="12" t="s">
        <v>33</v>
      </c>
      <c r="C11" s="14">
        <v>8215310</v>
      </c>
      <c r="D11" s="21">
        <v>8215310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0">
        <v>311</v>
      </c>
      <c r="B12" s="12" t="s">
        <v>34</v>
      </c>
      <c r="C12" s="31">
        <v>6802810</v>
      </c>
      <c r="D12" s="31">
        <v>6802810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x14ac:dyDescent="0.25">
      <c r="A13" s="20">
        <v>3111</v>
      </c>
      <c r="B13" s="12" t="s">
        <v>46</v>
      </c>
      <c r="C13" s="21">
        <v>6802810</v>
      </c>
      <c r="D13" s="21">
        <v>6802810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x14ac:dyDescent="0.25">
      <c r="A14" s="20">
        <v>312</v>
      </c>
      <c r="B14" s="12" t="s">
        <v>35</v>
      </c>
      <c r="C14" s="19">
        <v>200000</v>
      </c>
      <c r="D14" s="19">
        <v>200000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x14ac:dyDescent="0.25">
      <c r="A15" s="20">
        <v>3121</v>
      </c>
      <c r="B15" s="12" t="s">
        <v>35</v>
      </c>
      <c r="C15" s="21">
        <v>200000</v>
      </c>
      <c r="D15" s="21">
        <v>200000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25">
      <c r="A16" s="20">
        <v>313</v>
      </c>
      <c r="B16" s="12" t="s">
        <v>36</v>
      </c>
      <c r="C16" s="19">
        <v>1212500</v>
      </c>
      <c r="D16" s="19">
        <v>1212500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25">
      <c r="A17" s="20">
        <v>3132</v>
      </c>
      <c r="B17" s="12" t="s">
        <v>47</v>
      </c>
      <c r="C17" s="21">
        <v>1167500</v>
      </c>
      <c r="D17" s="21">
        <v>1167500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x14ac:dyDescent="0.25">
      <c r="A18" s="20">
        <v>3133</v>
      </c>
      <c r="B18" s="12" t="s">
        <v>48</v>
      </c>
      <c r="C18" s="21">
        <v>45000</v>
      </c>
      <c r="D18" s="21">
        <v>45000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x14ac:dyDescent="0.25">
      <c r="A19" s="20">
        <v>32</v>
      </c>
      <c r="B19" s="12" t="s">
        <v>37</v>
      </c>
      <c r="C19" s="21">
        <v>10000</v>
      </c>
      <c r="D19" s="21">
        <v>10000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20">
        <v>324</v>
      </c>
      <c r="B20" s="12" t="s">
        <v>38</v>
      </c>
      <c r="C20" s="19">
        <v>10000</v>
      </c>
      <c r="D20" s="19">
        <v>10000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x14ac:dyDescent="0.25">
      <c r="A21" s="20">
        <v>3241</v>
      </c>
      <c r="B21" s="12" t="s">
        <v>38</v>
      </c>
      <c r="C21" s="21">
        <v>10000</v>
      </c>
      <c r="D21" s="21">
        <v>10000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ht="23.25" x14ac:dyDescent="0.25">
      <c r="A22" s="16" t="s">
        <v>43</v>
      </c>
      <c r="B22" s="17" t="s">
        <v>44</v>
      </c>
      <c r="C22" s="19">
        <v>200</v>
      </c>
      <c r="D22" s="21">
        <v>0</v>
      </c>
      <c r="E22" s="14">
        <v>200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x14ac:dyDescent="0.25">
      <c r="A23" s="20">
        <v>3</v>
      </c>
      <c r="B23" s="16" t="s">
        <v>32</v>
      </c>
      <c r="C23" s="14">
        <v>200</v>
      </c>
      <c r="D23" s="33">
        <v>0</v>
      </c>
      <c r="E23" s="13">
        <v>200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x14ac:dyDescent="0.25">
      <c r="A24" s="20">
        <v>34</v>
      </c>
      <c r="B24" s="12" t="s">
        <v>39</v>
      </c>
      <c r="C24" s="14">
        <v>200</v>
      </c>
      <c r="D24" s="33">
        <v>0</v>
      </c>
      <c r="E24" s="14">
        <v>200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20">
        <v>343</v>
      </c>
      <c r="B25" s="12" t="s">
        <v>40</v>
      </c>
      <c r="C25" s="14">
        <v>200</v>
      </c>
      <c r="D25" s="33">
        <v>0</v>
      </c>
      <c r="E25" s="14">
        <v>200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ht="23.25" x14ac:dyDescent="0.25">
      <c r="A26" s="22" t="s">
        <v>41</v>
      </c>
      <c r="B26" s="17" t="s">
        <v>45</v>
      </c>
      <c r="C26" s="13">
        <f>C27+C61</f>
        <v>1670000</v>
      </c>
      <c r="D26" s="33">
        <v>0</v>
      </c>
      <c r="E26" s="14">
        <v>0</v>
      </c>
      <c r="F26" s="13">
        <f>F27+F61</f>
        <v>1670000</v>
      </c>
      <c r="G26" s="14">
        <v>0</v>
      </c>
      <c r="H26" s="14">
        <v>0</v>
      </c>
      <c r="I26" s="14">
        <v>0</v>
      </c>
      <c r="J26" s="14">
        <v>0</v>
      </c>
    </row>
    <row r="27" spans="1:10" x14ac:dyDescent="0.25">
      <c r="A27" s="20">
        <v>3</v>
      </c>
      <c r="B27" s="12" t="s">
        <v>32</v>
      </c>
      <c r="C27" s="13">
        <f>C28+C31+C57</f>
        <v>1596000</v>
      </c>
      <c r="D27" s="33">
        <v>0</v>
      </c>
      <c r="E27" s="14">
        <v>0</v>
      </c>
      <c r="F27" s="13">
        <f>F28+F31+F57</f>
        <v>1596000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20">
        <v>31</v>
      </c>
      <c r="B28" s="12" t="s">
        <v>33</v>
      </c>
      <c r="C28" s="14">
        <f>C29</f>
        <v>150000</v>
      </c>
      <c r="D28" s="33">
        <v>0</v>
      </c>
      <c r="E28" s="14">
        <v>0</v>
      </c>
      <c r="F28" s="14">
        <f>F29</f>
        <v>150000</v>
      </c>
      <c r="G28" s="14">
        <v>0</v>
      </c>
      <c r="H28" s="14">
        <v>0</v>
      </c>
      <c r="I28" s="14">
        <v>0</v>
      </c>
      <c r="J28" s="14">
        <v>0</v>
      </c>
    </row>
    <row r="29" spans="1:10" x14ac:dyDescent="0.25">
      <c r="A29" s="20">
        <v>312</v>
      </c>
      <c r="B29" s="12" t="s">
        <v>35</v>
      </c>
      <c r="C29" s="14">
        <v>150000</v>
      </c>
      <c r="D29" s="33">
        <v>0</v>
      </c>
      <c r="E29" s="14">
        <v>0</v>
      </c>
      <c r="F29" s="14">
        <v>150000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20">
        <v>3121</v>
      </c>
      <c r="B30" s="12" t="s">
        <v>35</v>
      </c>
      <c r="C30" s="14">
        <v>150000</v>
      </c>
      <c r="D30" s="33">
        <v>0</v>
      </c>
      <c r="E30" s="14">
        <v>0</v>
      </c>
      <c r="F30" s="14">
        <v>150000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20">
        <v>32</v>
      </c>
      <c r="B31" s="12" t="s">
        <v>37</v>
      </c>
      <c r="C31" s="14">
        <f>C32+C35+C42+C51</f>
        <v>1431000</v>
      </c>
      <c r="D31" s="33">
        <v>0</v>
      </c>
      <c r="E31" s="14">
        <v>0</v>
      </c>
      <c r="F31" s="14">
        <f>F32+F35+F42+F51</f>
        <v>1431000</v>
      </c>
      <c r="G31" s="14">
        <v>0</v>
      </c>
      <c r="H31" s="14">
        <v>0</v>
      </c>
      <c r="I31" s="14">
        <v>0</v>
      </c>
      <c r="J31" s="14">
        <v>0</v>
      </c>
    </row>
    <row r="32" spans="1:10" x14ac:dyDescent="0.25">
      <c r="A32" s="20">
        <v>321</v>
      </c>
      <c r="B32" s="12" t="s">
        <v>49</v>
      </c>
      <c r="C32" s="14">
        <f>C33+C34</f>
        <v>140000</v>
      </c>
      <c r="D32" s="33">
        <v>0</v>
      </c>
      <c r="E32" s="14">
        <v>0</v>
      </c>
      <c r="F32" s="14">
        <f>F33+F34</f>
        <v>140000</v>
      </c>
      <c r="G32" s="14">
        <v>0</v>
      </c>
      <c r="H32" s="14">
        <v>0</v>
      </c>
      <c r="I32" s="14">
        <v>0</v>
      </c>
      <c r="J32" s="14">
        <v>0</v>
      </c>
    </row>
    <row r="33" spans="1:10" x14ac:dyDescent="0.25">
      <c r="A33" s="20">
        <v>3212</v>
      </c>
      <c r="B33" s="12" t="s">
        <v>50</v>
      </c>
      <c r="C33" s="14">
        <v>120000</v>
      </c>
      <c r="D33" s="33">
        <v>0</v>
      </c>
      <c r="E33" s="14">
        <v>0</v>
      </c>
      <c r="F33" s="14">
        <v>120000</v>
      </c>
      <c r="G33" s="14">
        <v>0</v>
      </c>
      <c r="H33" s="14">
        <v>0</v>
      </c>
      <c r="I33" s="14">
        <v>0</v>
      </c>
      <c r="J33" s="14">
        <v>0</v>
      </c>
    </row>
    <row r="34" spans="1:10" x14ac:dyDescent="0.25">
      <c r="A34" s="20">
        <v>3213</v>
      </c>
      <c r="B34" s="12" t="s">
        <v>51</v>
      </c>
      <c r="C34" s="14">
        <v>20000</v>
      </c>
      <c r="D34" s="33">
        <v>0</v>
      </c>
      <c r="E34" s="14">
        <v>0</v>
      </c>
      <c r="F34" s="14">
        <v>20000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20">
        <v>322</v>
      </c>
      <c r="B35" s="12" t="s">
        <v>52</v>
      </c>
      <c r="C35" s="14">
        <f>C36+C37+C38+C39+C40+C41</f>
        <v>911000</v>
      </c>
      <c r="D35" s="33">
        <v>0</v>
      </c>
      <c r="E35" s="14">
        <v>0</v>
      </c>
      <c r="F35" s="14">
        <f>F36+F37+F38+F39+F40+F41</f>
        <v>911000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20">
        <v>3221</v>
      </c>
      <c r="B36" s="12" t="s">
        <v>53</v>
      </c>
      <c r="C36" s="14">
        <v>145000</v>
      </c>
      <c r="D36" s="33">
        <v>0</v>
      </c>
      <c r="E36" s="14">
        <v>0</v>
      </c>
      <c r="F36" s="14">
        <v>145000</v>
      </c>
      <c r="G36" s="14">
        <v>0</v>
      </c>
      <c r="H36" s="14">
        <v>0</v>
      </c>
      <c r="I36" s="14">
        <v>0</v>
      </c>
      <c r="J36" s="14">
        <v>0</v>
      </c>
    </row>
    <row r="37" spans="1:10" x14ac:dyDescent="0.25">
      <c r="A37" s="20">
        <v>3222</v>
      </c>
      <c r="B37" s="12" t="s">
        <v>54</v>
      </c>
      <c r="C37" s="14">
        <v>495000</v>
      </c>
      <c r="D37" s="33">
        <v>0</v>
      </c>
      <c r="E37" s="14">
        <v>0</v>
      </c>
      <c r="F37" s="14">
        <v>495000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20">
        <v>3223</v>
      </c>
      <c r="B38" s="12" t="s">
        <v>55</v>
      </c>
      <c r="C38" s="14">
        <v>171000</v>
      </c>
      <c r="D38" s="33">
        <v>0</v>
      </c>
      <c r="E38" s="14">
        <v>0</v>
      </c>
      <c r="F38" s="14">
        <v>171000</v>
      </c>
      <c r="G38" s="14">
        <v>0</v>
      </c>
      <c r="H38" s="14">
        <v>0</v>
      </c>
      <c r="I38" s="14">
        <v>0</v>
      </c>
      <c r="J38" s="14">
        <v>0</v>
      </c>
    </row>
    <row r="39" spans="1:10" x14ac:dyDescent="0.25">
      <c r="A39" s="20">
        <v>3224</v>
      </c>
      <c r="B39" s="12" t="s">
        <v>56</v>
      </c>
      <c r="C39" s="14">
        <v>40000</v>
      </c>
      <c r="D39" s="33">
        <v>0</v>
      </c>
      <c r="E39" s="14">
        <v>0</v>
      </c>
      <c r="F39" s="14">
        <v>40000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25">
      <c r="A40" s="20">
        <v>3225</v>
      </c>
      <c r="B40" s="12" t="s">
        <v>57</v>
      </c>
      <c r="C40" s="14">
        <v>30000</v>
      </c>
      <c r="D40" s="33">
        <v>0</v>
      </c>
      <c r="E40" s="14">
        <v>0</v>
      </c>
      <c r="F40" s="14">
        <v>30000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20">
        <v>3227</v>
      </c>
      <c r="B41" s="12" t="s">
        <v>58</v>
      </c>
      <c r="C41" s="14">
        <v>30000</v>
      </c>
      <c r="D41" s="33">
        <v>0</v>
      </c>
      <c r="E41" s="14">
        <v>0</v>
      </c>
      <c r="F41" s="14">
        <v>30000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25">
      <c r="A42" s="20">
        <v>323</v>
      </c>
      <c r="B42" s="12" t="s">
        <v>59</v>
      </c>
      <c r="C42" s="14">
        <v>313000</v>
      </c>
      <c r="D42" s="33">
        <v>0</v>
      </c>
      <c r="E42" s="14">
        <v>0</v>
      </c>
      <c r="F42" s="14">
        <v>313000</v>
      </c>
      <c r="G42" s="14">
        <v>0</v>
      </c>
      <c r="H42" s="14">
        <v>0</v>
      </c>
      <c r="I42" s="14">
        <v>0</v>
      </c>
      <c r="J42" s="14">
        <v>0</v>
      </c>
    </row>
    <row r="43" spans="1:10" x14ac:dyDescent="0.25">
      <c r="A43" s="20">
        <v>3231</v>
      </c>
      <c r="B43" s="12" t="s">
        <v>60</v>
      </c>
      <c r="C43" s="14">
        <v>33000</v>
      </c>
      <c r="D43" s="33">
        <v>0</v>
      </c>
      <c r="E43" s="14">
        <v>0</v>
      </c>
      <c r="F43" s="14">
        <v>33000</v>
      </c>
      <c r="G43" s="14">
        <v>0</v>
      </c>
      <c r="H43" s="14">
        <v>0</v>
      </c>
      <c r="I43" s="14">
        <v>0</v>
      </c>
      <c r="J43" s="14">
        <v>0</v>
      </c>
    </row>
    <row r="44" spans="1:10" x14ac:dyDescent="0.25">
      <c r="A44" s="20">
        <v>3232</v>
      </c>
      <c r="B44" s="12" t="s">
        <v>61</v>
      </c>
      <c r="C44" s="14">
        <v>80000</v>
      </c>
      <c r="D44" s="33">
        <v>0</v>
      </c>
      <c r="E44" s="14">
        <v>0</v>
      </c>
      <c r="F44" s="14">
        <v>80000</v>
      </c>
      <c r="G44" s="14">
        <v>0</v>
      </c>
      <c r="H44" s="14">
        <v>0</v>
      </c>
      <c r="I44" s="14">
        <v>0</v>
      </c>
      <c r="J44" s="14">
        <v>0</v>
      </c>
    </row>
    <row r="45" spans="1:10" x14ac:dyDescent="0.25">
      <c r="A45" s="20">
        <v>3233</v>
      </c>
      <c r="B45" s="12" t="s">
        <v>62</v>
      </c>
      <c r="C45" s="14">
        <v>5000</v>
      </c>
      <c r="D45" s="33">
        <v>0</v>
      </c>
      <c r="E45" s="14">
        <v>0</v>
      </c>
      <c r="F45" s="14">
        <v>5000</v>
      </c>
      <c r="G45" s="14">
        <v>0</v>
      </c>
      <c r="H45" s="14">
        <v>0</v>
      </c>
      <c r="I45" s="14">
        <v>0</v>
      </c>
      <c r="J45" s="14">
        <v>0</v>
      </c>
    </row>
    <row r="46" spans="1:10" x14ac:dyDescent="0.25">
      <c r="A46" s="20">
        <v>3234</v>
      </c>
      <c r="B46" s="12" t="s">
        <v>63</v>
      </c>
      <c r="C46" s="14">
        <v>86000</v>
      </c>
      <c r="D46" s="33">
        <v>0</v>
      </c>
      <c r="E46" s="14">
        <v>0</v>
      </c>
      <c r="F46" s="14">
        <v>86000</v>
      </c>
      <c r="G46" s="14">
        <v>0</v>
      </c>
      <c r="H46" s="14">
        <v>0</v>
      </c>
      <c r="I46" s="14">
        <v>0</v>
      </c>
      <c r="J46" s="14">
        <v>0</v>
      </c>
    </row>
    <row r="47" spans="1:10" x14ac:dyDescent="0.25">
      <c r="A47" s="23">
        <v>3236</v>
      </c>
      <c r="B47" s="12" t="s">
        <v>64</v>
      </c>
      <c r="C47" s="14">
        <v>30000</v>
      </c>
      <c r="D47" s="33">
        <v>0</v>
      </c>
      <c r="E47" s="14">
        <v>0</v>
      </c>
      <c r="F47" s="14">
        <v>30000</v>
      </c>
      <c r="G47" s="14">
        <v>0</v>
      </c>
      <c r="H47" s="14">
        <v>0</v>
      </c>
      <c r="I47" s="14">
        <v>0</v>
      </c>
      <c r="J47" s="14">
        <v>0</v>
      </c>
    </row>
    <row r="48" spans="1:10" x14ac:dyDescent="0.25">
      <c r="A48" s="23">
        <v>3237</v>
      </c>
      <c r="B48" s="12" t="s">
        <v>65</v>
      </c>
      <c r="C48" s="14">
        <v>36000</v>
      </c>
      <c r="D48" s="33">
        <v>0</v>
      </c>
      <c r="E48" s="14">
        <v>0</v>
      </c>
      <c r="F48" s="14">
        <v>36000</v>
      </c>
      <c r="G48" s="14">
        <v>0</v>
      </c>
      <c r="H48" s="14">
        <v>0</v>
      </c>
      <c r="I48" s="14">
        <v>0</v>
      </c>
      <c r="J48" s="14">
        <v>0</v>
      </c>
    </row>
    <row r="49" spans="1:10" x14ac:dyDescent="0.25">
      <c r="A49" s="23">
        <v>3238</v>
      </c>
      <c r="B49" s="12" t="s">
        <v>66</v>
      </c>
      <c r="C49" s="14">
        <v>34000</v>
      </c>
      <c r="D49" s="33">
        <v>0</v>
      </c>
      <c r="E49" s="14">
        <v>0</v>
      </c>
      <c r="F49" s="14">
        <v>34000</v>
      </c>
      <c r="G49" s="14">
        <v>0</v>
      </c>
      <c r="H49" s="14">
        <v>0</v>
      </c>
      <c r="I49" s="14">
        <v>0</v>
      </c>
      <c r="J49" s="14">
        <v>0</v>
      </c>
    </row>
    <row r="50" spans="1:10" x14ac:dyDescent="0.25">
      <c r="A50" s="23">
        <v>3239</v>
      </c>
      <c r="B50" s="12" t="s">
        <v>67</v>
      </c>
      <c r="C50" s="14">
        <v>9000</v>
      </c>
      <c r="D50" s="33">
        <v>0</v>
      </c>
      <c r="E50" s="14">
        <v>0</v>
      </c>
      <c r="F50" s="14">
        <v>9000</v>
      </c>
      <c r="G50" s="14">
        <v>0</v>
      </c>
      <c r="H50" s="14">
        <v>0</v>
      </c>
      <c r="I50" s="14">
        <v>0</v>
      </c>
      <c r="J50" s="14">
        <v>0</v>
      </c>
    </row>
    <row r="51" spans="1:10" x14ac:dyDescent="0.25">
      <c r="A51" s="23">
        <v>329</v>
      </c>
      <c r="B51" s="12" t="s">
        <v>68</v>
      </c>
      <c r="C51" s="14">
        <f>C52+C53+C54+C55+C56</f>
        <v>67000</v>
      </c>
      <c r="D51" s="33">
        <v>0</v>
      </c>
      <c r="E51" s="14">
        <v>0</v>
      </c>
      <c r="F51" s="14">
        <f>F52+F53+F54+F55+F56</f>
        <v>67000</v>
      </c>
      <c r="G51" s="14">
        <v>0</v>
      </c>
      <c r="H51" s="14">
        <v>0</v>
      </c>
      <c r="I51" s="14">
        <v>0</v>
      </c>
      <c r="J51" s="14">
        <v>0</v>
      </c>
    </row>
    <row r="52" spans="1:10" x14ac:dyDescent="0.25">
      <c r="A52" s="23">
        <v>3291</v>
      </c>
      <c r="B52" s="12" t="s">
        <v>69</v>
      </c>
      <c r="C52" s="14">
        <v>25000</v>
      </c>
      <c r="D52" s="33">
        <v>0</v>
      </c>
      <c r="E52" s="14">
        <v>0</v>
      </c>
      <c r="F52" s="14">
        <v>25000</v>
      </c>
      <c r="G52" s="14">
        <v>0</v>
      </c>
      <c r="H52" s="14">
        <v>0</v>
      </c>
      <c r="I52" s="14">
        <v>0</v>
      </c>
      <c r="J52" s="14">
        <v>0</v>
      </c>
    </row>
    <row r="53" spans="1:10" x14ac:dyDescent="0.25">
      <c r="A53" s="23">
        <v>3292</v>
      </c>
      <c r="B53" s="12" t="s">
        <v>70</v>
      </c>
      <c r="C53" s="14">
        <v>30000</v>
      </c>
      <c r="D53" s="33">
        <v>0</v>
      </c>
      <c r="E53" s="14">
        <v>0</v>
      </c>
      <c r="F53" s="14">
        <v>30000</v>
      </c>
      <c r="G53" s="14">
        <v>0</v>
      </c>
      <c r="H53" s="14">
        <v>0</v>
      </c>
      <c r="I53" s="14">
        <v>0</v>
      </c>
      <c r="J53" s="14">
        <v>0</v>
      </c>
    </row>
    <row r="54" spans="1:10" x14ac:dyDescent="0.25">
      <c r="A54" s="23">
        <v>3293</v>
      </c>
      <c r="B54" s="12" t="s">
        <v>71</v>
      </c>
      <c r="C54" s="14">
        <v>3000</v>
      </c>
      <c r="D54" s="33">
        <v>0</v>
      </c>
      <c r="E54" s="14">
        <v>0</v>
      </c>
      <c r="F54" s="14">
        <v>3000</v>
      </c>
      <c r="G54" s="14">
        <v>0</v>
      </c>
      <c r="H54" s="14">
        <v>0</v>
      </c>
      <c r="I54" s="14">
        <v>0</v>
      </c>
      <c r="J54" s="14">
        <v>0</v>
      </c>
    </row>
    <row r="55" spans="1:10" x14ac:dyDescent="0.25">
      <c r="A55" s="23">
        <v>3295</v>
      </c>
      <c r="B55" s="12" t="s">
        <v>72</v>
      </c>
      <c r="C55" s="14">
        <v>3000</v>
      </c>
      <c r="D55" s="33">
        <v>0</v>
      </c>
      <c r="E55" s="14">
        <v>0</v>
      </c>
      <c r="F55" s="14">
        <v>3000</v>
      </c>
      <c r="G55" s="14">
        <v>0</v>
      </c>
      <c r="H55" s="14">
        <v>0</v>
      </c>
      <c r="I55" s="14">
        <v>0</v>
      </c>
      <c r="J55" s="14">
        <v>0</v>
      </c>
    </row>
    <row r="56" spans="1:10" x14ac:dyDescent="0.25">
      <c r="A56" s="23">
        <v>3299</v>
      </c>
      <c r="B56" s="12" t="s">
        <v>73</v>
      </c>
      <c r="C56" s="14">
        <v>6000</v>
      </c>
      <c r="D56" s="33">
        <v>0</v>
      </c>
      <c r="E56" s="14">
        <v>0</v>
      </c>
      <c r="F56" s="14">
        <v>6000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23">
        <v>34</v>
      </c>
      <c r="B57" s="12" t="s">
        <v>39</v>
      </c>
      <c r="C57" s="14">
        <f>C58</f>
        <v>15000</v>
      </c>
      <c r="D57" s="33">
        <v>0</v>
      </c>
      <c r="E57" s="14">
        <v>0</v>
      </c>
      <c r="F57" s="14">
        <f>F58</f>
        <v>15000</v>
      </c>
      <c r="G57" s="14">
        <v>0</v>
      </c>
      <c r="H57" s="14">
        <v>0</v>
      </c>
      <c r="I57" s="14">
        <v>0</v>
      </c>
      <c r="J57" s="14">
        <v>0</v>
      </c>
    </row>
    <row r="58" spans="1:10" x14ac:dyDescent="0.25">
      <c r="A58" s="23">
        <v>343</v>
      </c>
      <c r="B58" s="12" t="s">
        <v>74</v>
      </c>
      <c r="C58" s="14">
        <f>C59+C60</f>
        <v>15000</v>
      </c>
      <c r="D58" s="33">
        <v>0</v>
      </c>
      <c r="E58" s="14">
        <v>0</v>
      </c>
      <c r="F58" s="14">
        <f>F59+F60</f>
        <v>15000</v>
      </c>
      <c r="G58" s="14">
        <v>0</v>
      </c>
      <c r="H58" s="14">
        <v>0</v>
      </c>
      <c r="I58" s="14">
        <v>0</v>
      </c>
      <c r="J58" s="14">
        <v>0</v>
      </c>
    </row>
    <row r="59" spans="1:10" x14ac:dyDescent="0.25">
      <c r="A59" s="23">
        <v>3431</v>
      </c>
      <c r="B59" s="12" t="s">
        <v>75</v>
      </c>
      <c r="C59" s="14">
        <v>13000</v>
      </c>
      <c r="D59" s="33">
        <v>0</v>
      </c>
      <c r="E59" s="14">
        <v>0</v>
      </c>
      <c r="F59" s="14">
        <v>13000</v>
      </c>
      <c r="G59" s="14">
        <v>0</v>
      </c>
      <c r="H59" s="14">
        <v>0</v>
      </c>
      <c r="I59" s="14">
        <v>0</v>
      </c>
      <c r="J59" s="14">
        <v>0</v>
      </c>
    </row>
    <row r="60" spans="1:10" x14ac:dyDescent="0.25">
      <c r="A60" s="23">
        <v>3434</v>
      </c>
      <c r="B60" s="12" t="s">
        <v>76</v>
      </c>
      <c r="C60" s="14">
        <v>2000</v>
      </c>
      <c r="D60" s="33">
        <v>0</v>
      </c>
      <c r="E60" s="14">
        <v>0</v>
      </c>
      <c r="F60" s="14">
        <v>2000</v>
      </c>
      <c r="G60" s="14">
        <v>0</v>
      </c>
      <c r="H60" s="14">
        <v>0</v>
      </c>
      <c r="I60" s="14">
        <v>0</v>
      </c>
      <c r="J60" s="14">
        <v>0</v>
      </c>
    </row>
    <row r="61" spans="1:10" x14ac:dyDescent="0.25">
      <c r="A61" s="23">
        <v>4</v>
      </c>
      <c r="B61" s="12" t="s">
        <v>77</v>
      </c>
      <c r="C61" s="13">
        <f>C62</f>
        <v>74000</v>
      </c>
      <c r="D61" s="33">
        <v>0</v>
      </c>
      <c r="E61" s="14">
        <v>0</v>
      </c>
      <c r="F61" s="13">
        <f>F62</f>
        <v>74000</v>
      </c>
      <c r="G61" s="14">
        <v>0</v>
      </c>
      <c r="H61" s="14">
        <v>0</v>
      </c>
      <c r="I61" s="14">
        <v>0</v>
      </c>
      <c r="J61" s="14">
        <v>0</v>
      </c>
    </row>
    <row r="62" spans="1:10" x14ac:dyDescent="0.25">
      <c r="A62" s="23">
        <v>42</v>
      </c>
      <c r="B62" s="12" t="s">
        <v>78</v>
      </c>
      <c r="C62" s="14">
        <f>C63+C67+C69</f>
        <v>74000</v>
      </c>
      <c r="D62" s="33">
        <v>0</v>
      </c>
      <c r="E62" s="14">
        <v>0</v>
      </c>
      <c r="F62" s="14">
        <f>F63+F67+F69</f>
        <v>74000</v>
      </c>
      <c r="G62" s="14">
        <v>0</v>
      </c>
      <c r="H62" s="14">
        <v>0</v>
      </c>
      <c r="I62" s="14">
        <v>0</v>
      </c>
      <c r="J62" s="14">
        <v>0</v>
      </c>
    </row>
    <row r="63" spans="1:10" x14ac:dyDescent="0.25">
      <c r="A63" s="23">
        <v>422</v>
      </c>
      <c r="B63" s="12" t="s">
        <v>79</v>
      </c>
      <c r="C63" s="14">
        <v>60000</v>
      </c>
      <c r="D63" s="33">
        <v>0</v>
      </c>
      <c r="E63" s="14">
        <v>0</v>
      </c>
      <c r="F63" s="14">
        <v>60000</v>
      </c>
      <c r="G63" s="14">
        <v>0</v>
      </c>
      <c r="H63" s="14">
        <v>0</v>
      </c>
      <c r="I63" s="14">
        <v>0</v>
      </c>
      <c r="J63" s="14">
        <v>0</v>
      </c>
    </row>
    <row r="64" spans="1:10" x14ac:dyDescent="0.25">
      <c r="A64" s="23">
        <v>4221</v>
      </c>
      <c r="B64" s="12" t="s">
        <v>80</v>
      </c>
      <c r="C64" s="14">
        <v>20000</v>
      </c>
      <c r="D64" s="33">
        <v>0</v>
      </c>
      <c r="E64" s="14">
        <v>0</v>
      </c>
      <c r="F64" s="14">
        <v>20000</v>
      </c>
      <c r="G64" s="14">
        <v>0</v>
      </c>
      <c r="H64" s="14">
        <v>0</v>
      </c>
      <c r="I64" s="14">
        <v>0</v>
      </c>
      <c r="J64" s="14">
        <v>0</v>
      </c>
    </row>
    <row r="65" spans="1:10" x14ac:dyDescent="0.25">
      <c r="A65" s="23">
        <v>4223</v>
      </c>
      <c r="B65" s="12" t="s">
        <v>81</v>
      </c>
      <c r="C65" s="14">
        <v>10000</v>
      </c>
      <c r="D65" s="33">
        <v>0</v>
      </c>
      <c r="E65" s="14">
        <v>0</v>
      </c>
      <c r="F65" s="14">
        <v>10000</v>
      </c>
      <c r="G65" s="14">
        <v>0</v>
      </c>
      <c r="H65" s="14">
        <v>0</v>
      </c>
      <c r="I65" s="14">
        <v>0</v>
      </c>
      <c r="J65" s="14">
        <v>0</v>
      </c>
    </row>
    <row r="66" spans="1:10" x14ac:dyDescent="0.25">
      <c r="A66" s="23">
        <v>4227</v>
      </c>
      <c r="B66" s="12" t="s">
        <v>82</v>
      </c>
      <c r="C66" s="14">
        <v>30000</v>
      </c>
      <c r="D66" s="33">
        <v>0</v>
      </c>
      <c r="E66" s="14">
        <v>0</v>
      </c>
      <c r="F66" s="14">
        <v>30000</v>
      </c>
      <c r="G66" s="14">
        <v>0</v>
      </c>
      <c r="H66" s="14">
        <v>0</v>
      </c>
      <c r="I66" s="14">
        <v>0</v>
      </c>
      <c r="J66" s="14">
        <v>0</v>
      </c>
    </row>
    <row r="67" spans="1:10" x14ac:dyDescent="0.25">
      <c r="A67" s="23">
        <v>424</v>
      </c>
      <c r="B67" s="12" t="s">
        <v>83</v>
      </c>
      <c r="C67" s="14">
        <v>4000</v>
      </c>
      <c r="D67" s="33">
        <v>0</v>
      </c>
      <c r="E67" s="14">
        <v>0</v>
      </c>
      <c r="F67" s="14">
        <v>4000</v>
      </c>
      <c r="G67" s="14">
        <v>0</v>
      </c>
      <c r="H67" s="14">
        <v>0</v>
      </c>
      <c r="I67" s="14">
        <v>0</v>
      </c>
      <c r="J67" s="14">
        <v>0</v>
      </c>
    </row>
    <row r="68" spans="1:10" x14ac:dyDescent="0.25">
      <c r="A68" s="23">
        <v>4241</v>
      </c>
      <c r="B68" s="12" t="s">
        <v>83</v>
      </c>
      <c r="C68" s="14">
        <v>4000</v>
      </c>
      <c r="D68" s="33">
        <v>0</v>
      </c>
      <c r="E68" s="14">
        <v>0</v>
      </c>
      <c r="F68" s="14">
        <v>4000</v>
      </c>
      <c r="G68" s="14">
        <v>0</v>
      </c>
      <c r="H68" s="14">
        <v>0</v>
      </c>
      <c r="I68" s="14">
        <v>0</v>
      </c>
      <c r="J68" s="14">
        <v>0</v>
      </c>
    </row>
    <row r="69" spans="1:10" x14ac:dyDescent="0.25">
      <c r="A69" s="23">
        <v>426</v>
      </c>
      <c r="B69" s="12" t="s">
        <v>84</v>
      </c>
      <c r="C69" s="14">
        <v>10000</v>
      </c>
      <c r="D69" s="33">
        <v>0</v>
      </c>
      <c r="E69" s="14">
        <v>0</v>
      </c>
      <c r="F69" s="14">
        <v>10000</v>
      </c>
      <c r="G69" s="14">
        <v>0</v>
      </c>
      <c r="H69" s="14">
        <v>0</v>
      </c>
      <c r="I69" s="14">
        <v>0</v>
      </c>
      <c r="J69" s="14">
        <v>0</v>
      </c>
    </row>
    <row r="70" spans="1:10" x14ac:dyDescent="0.25">
      <c r="A70" s="23">
        <v>4262</v>
      </c>
      <c r="B70" s="12" t="s">
        <v>85</v>
      </c>
      <c r="C70" s="14">
        <v>10000</v>
      </c>
      <c r="D70" s="33">
        <v>0</v>
      </c>
      <c r="E70" s="14">
        <v>0</v>
      </c>
      <c r="F70" s="14">
        <v>10000</v>
      </c>
      <c r="G70" s="14">
        <v>0</v>
      </c>
      <c r="H70" s="14">
        <v>0</v>
      </c>
      <c r="I70" s="14">
        <v>0</v>
      </c>
      <c r="J70" s="14">
        <v>0</v>
      </c>
    </row>
    <row r="71" spans="1:10" ht="23.25" x14ac:dyDescent="0.25">
      <c r="A71" s="16" t="s">
        <v>43</v>
      </c>
      <c r="B71" s="17" t="s">
        <v>87</v>
      </c>
      <c r="C71" s="13">
        <v>119375</v>
      </c>
      <c r="D71" s="33">
        <v>0</v>
      </c>
      <c r="E71" s="14">
        <v>0</v>
      </c>
      <c r="F71" s="14">
        <v>0</v>
      </c>
      <c r="G71" s="13">
        <v>119375</v>
      </c>
      <c r="H71" s="14">
        <v>0</v>
      </c>
      <c r="I71" s="14">
        <v>0</v>
      </c>
      <c r="J71" s="14">
        <v>0</v>
      </c>
    </row>
    <row r="72" spans="1:10" x14ac:dyDescent="0.25">
      <c r="A72" s="12">
        <v>3</v>
      </c>
      <c r="B72" s="12" t="s">
        <v>32</v>
      </c>
      <c r="C72" s="13">
        <f>C73+C78</f>
        <v>119375</v>
      </c>
      <c r="D72" s="33">
        <v>0</v>
      </c>
      <c r="E72" s="14">
        <v>0</v>
      </c>
      <c r="F72" s="14">
        <v>0</v>
      </c>
      <c r="G72" s="13">
        <f>G73+G78</f>
        <v>119375</v>
      </c>
      <c r="H72" s="14">
        <v>0</v>
      </c>
      <c r="I72" s="14">
        <v>0</v>
      </c>
      <c r="J72" s="14">
        <v>0</v>
      </c>
    </row>
    <row r="73" spans="1:10" x14ac:dyDescent="0.25">
      <c r="A73" s="12">
        <v>31</v>
      </c>
      <c r="B73" s="12" t="s">
        <v>33</v>
      </c>
      <c r="C73" s="14">
        <v>87375</v>
      </c>
      <c r="D73" s="33">
        <v>0</v>
      </c>
      <c r="E73" s="14">
        <v>0</v>
      </c>
      <c r="F73" s="14">
        <v>0</v>
      </c>
      <c r="G73" s="14">
        <v>87375</v>
      </c>
      <c r="H73" s="14">
        <v>0</v>
      </c>
      <c r="I73" s="14">
        <v>0</v>
      </c>
      <c r="J73" s="14">
        <v>0</v>
      </c>
    </row>
    <row r="74" spans="1:10" x14ac:dyDescent="0.25">
      <c r="A74" s="12">
        <v>311</v>
      </c>
      <c r="B74" s="12" t="s">
        <v>34</v>
      </c>
      <c r="C74" s="14">
        <v>75000</v>
      </c>
      <c r="D74" s="33">
        <v>0</v>
      </c>
      <c r="E74" s="14">
        <v>0</v>
      </c>
      <c r="F74" s="14">
        <v>0</v>
      </c>
      <c r="G74" s="14">
        <v>75000</v>
      </c>
      <c r="H74" s="14">
        <v>0</v>
      </c>
      <c r="I74" s="14">
        <v>0</v>
      </c>
      <c r="J74" s="14">
        <v>0</v>
      </c>
    </row>
    <row r="75" spans="1:10" x14ac:dyDescent="0.25">
      <c r="A75" s="12">
        <v>3111</v>
      </c>
      <c r="B75" s="12" t="s">
        <v>88</v>
      </c>
      <c r="C75" s="14">
        <v>75000</v>
      </c>
      <c r="D75" s="33">
        <v>0</v>
      </c>
      <c r="E75" s="14">
        <v>0</v>
      </c>
      <c r="F75" s="14">
        <v>0</v>
      </c>
      <c r="G75" s="14">
        <v>75000</v>
      </c>
      <c r="H75" s="14">
        <v>0</v>
      </c>
      <c r="I75" s="14">
        <v>0</v>
      </c>
      <c r="J75" s="14">
        <v>0</v>
      </c>
    </row>
    <row r="76" spans="1:10" x14ac:dyDescent="0.25">
      <c r="A76" s="12">
        <v>313</v>
      </c>
      <c r="B76" s="12" t="s">
        <v>36</v>
      </c>
      <c r="C76" s="14">
        <v>12375</v>
      </c>
      <c r="D76" s="33">
        <v>0</v>
      </c>
      <c r="E76" s="14">
        <v>0</v>
      </c>
      <c r="F76" s="14">
        <v>0</v>
      </c>
      <c r="G76" s="14">
        <v>12375</v>
      </c>
      <c r="H76" s="14">
        <v>0</v>
      </c>
      <c r="I76" s="14">
        <v>0</v>
      </c>
      <c r="J76" s="14">
        <v>0</v>
      </c>
    </row>
    <row r="77" spans="1:10" x14ac:dyDescent="0.25">
      <c r="A77" s="12">
        <v>3132</v>
      </c>
      <c r="B77" s="12" t="s">
        <v>47</v>
      </c>
      <c r="C77" s="14">
        <v>12375</v>
      </c>
      <c r="D77" s="33">
        <v>0</v>
      </c>
      <c r="E77" s="14">
        <v>0</v>
      </c>
      <c r="F77" s="14">
        <v>0</v>
      </c>
      <c r="G77" s="14">
        <v>12375</v>
      </c>
      <c r="H77" s="14">
        <v>0</v>
      </c>
      <c r="I77" s="14">
        <v>0</v>
      </c>
      <c r="J77" s="14">
        <v>0</v>
      </c>
    </row>
    <row r="78" spans="1:10" x14ac:dyDescent="0.25">
      <c r="A78" s="12">
        <v>32</v>
      </c>
      <c r="B78" s="12" t="s">
        <v>37</v>
      </c>
      <c r="C78" s="14">
        <f>C79+C81+C83</f>
        <v>32000</v>
      </c>
      <c r="D78" s="33">
        <v>0</v>
      </c>
      <c r="E78" s="14">
        <v>0</v>
      </c>
      <c r="F78" s="14">
        <v>0</v>
      </c>
      <c r="G78" s="14">
        <f>G79+G81+G83</f>
        <v>32000</v>
      </c>
      <c r="H78" s="14">
        <v>0</v>
      </c>
      <c r="I78" s="14">
        <v>0</v>
      </c>
      <c r="J78" s="14">
        <v>0</v>
      </c>
    </row>
    <row r="79" spans="1:10" x14ac:dyDescent="0.25">
      <c r="A79" s="12">
        <v>321</v>
      </c>
      <c r="B79" s="12" t="s">
        <v>89</v>
      </c>
      <c r="C79" s="14">
        <v>2000</v>
      </c>
      <c r="D79" s="33">
        <v>0</v>
      </c>
      <c r="E79" s="14">
        <v>0</v>
      </c>
      <c r="F79" s="14">
        <v>0</v>
      </c>
      <c r="G79" s="14">
        <v>2000</v>
      </c>
      <c r="H79" s="14">
        <v>0</v>
      </c>
      <c r="I79" s="14">
        <v>0</v>
      </c>
      <c r="J79" s="14">
        <v>0</v>
      </c>
    </row>
    <row r="80" spans="1:10" x14ac:dyDescent="0.25">
      <c r="A80" s="24">
        <v>3212</v>
      </c>
      <c r="B80" s="12" t="s">
        <v>50</v>
      </c>
      <c r="C80" s="14">
        <v>2000</v>
      </c>
      <c r="D80" s="33">
        <v>0</v>
      </c>
      <c r="E80" s="14">
        <v>0</v>
      </c>
      <c r="F80" s="14">
        <v>0</v>
      </c>
      <c r="G80" s="14">
        <v>2000</v>
      </c>
      <c r="H80" s="14">
        <v>0</v>
      </c>
      <c r="I80" s="14">
        <v>0</v>
      </c>
      <c r="J80" s="14">
        <v>0</v>
      </c>
    </row>
    <row r="81" spans="1:10" x14ac:dyDescent="0.25">
      <c r="A81" s="24">
        <v>322</v>
      </c>
      <c r="B81" s="12" t="s">
        <v>52</v>
      </c>
      <c r="C81" s="14">
        <v>10000</v>
      </c>
      <c r="D81" s="33">
        <v>0</v>
      </c>
      <c r="E81" s="14">
        <v>0</v>
      </c>
      <c r="F81" s="14">
        <v>0</v>
      </c>
      <c r="G81" s="14">
        <v>10000</v>
      </c>
      <c r="H81" s="14">
        <v>0</v>
      </c>
      <c r="I81" s="14">
        <v>0</v>
      </c>
      <c r="J81" s="14">
        <v>0</v>
      </c>
    </row>
    <row r="82" spans="1:10" x14ac:dyDescent="0.25">
      <c r="A82" s="24">
        <v>3222</v>
      </c>
      <c r="B82" s="12" t="s">
        <v>54</v>
      </c>
      <c r="C82" s="14">
        <v>10000</v>
      </c>
      <c r="D82" s="33">
        <v>0</v>
      </c>
      <c r="E82" s="14">
        <v>0</v>
      </c>
      <c r="F82" s="14">
        <v>0</v>
      </c>
      <c r="G82" s="14">
        <v>10000</v>
      </c>
      <c r="H82" s="14">
        <v>0</v>
      </c>
      <c r="I82" s="14">
        <v>0</v>
      </c>
      <c r="J82" s="14">
        <v>0</v>
      </c>
    </row>
    <row r="83" spans="1:10" x14ac:dyDescent="0.25">
      <c r="A83" s="12">
        <v>323</v>
      </c>
      <c r="B83" s="12" t="s">
        <v>59</v>
      </c>
      <c r="C83" s="14">
        <v>20000</v>
      </c>
      <c r="D83" s="33">
        <v>0</v>
      </c>
      <c r="E83" s="14">
        <v>0</v>
      </c>
      <c r="F83" s="14">
        <v>0</v>
      </c>
      <c r="G83" s="14">
        <v>20000</v>
      </c>
      <c r="H83" s="14">
        <v>0</v>
      </c>
      <c r="I83" s="14">
        <v>0</v>
      </c>
      <c r="J83" s="14">
        <v>0</v>
      </c>
    </row>
    <row r="84" spans="1:10" x14ac:dyDescent="0.25">
      <c r="A84" s="12">
        <v>3232</v>
      </c>
      <c r="B84" s="12" t="s">
        <v>61</v>
      </c>
      <c r="C84" s="14">
        <v>20000</v>
      </c>
      <c r="D84" s="33">
        <v>0</v>
      </c>
      <c r="E84" s="14">
        <v>0</v>
      </c>
      <c r="F84" s="14">
        <v>0</v>
      </c>
      <c r="G84" s="14">
        <v>20000</v>
      </c>
      <c r="H84" s="14">
        <v>0</v>
      </c>
      <c r="I84" s="14">
        <v>0</v>
      </c>
      <c r="J84" s="14">
        <v>0</v>
      </c>
    </row>
    <row r="85" spans="1:10" ht="23.25" x14ac:dyDescent="0.25">
      <c r="A85" s="45" t="s">
        <v>90</v>
      </c>
      <c r="B85" s="44" t="s">
        <v>91</v>
      </c>
      <c r="C85" s="48">
        <v>30000</v>
      </c>
      <c r="D85" s="51">
        <v>0</v>
      </c>
      <c r="E85" s="50">
        <v>0</v>
      </c>
      <c r="F85" s="50">
        <v>0</v>
      </c>
      <c r="G85" s="48">
        <v>30000</v>
      </c>
      <c r="H85" s="50">
        <v>0</v>
      </c>
      <c r="I85" s="50">
        <v>0</v>
      </c>
      <c r="J85" s="50">
        <v>0</v>
      </c>
    </row>
    <row r="86" spans="1:10" x14ac:dyDescent="0.25">
      <c r="A86" s="16" t="s">
        <v>93</v>
      </c>
      <c r="B86" s="16" t="s">
        <v>94</v>
      </c>
      <c r="C86" s="13">
        <v>30000</v>
      </c>
      <c r="D86" s="33">
        <v>0</v>
      </c>
      <c r="E86" s="14">
        <v>0</v>
      </c>
      <c r="F86" s="14">
        <v>0</v>
      </c>
      <c r="G86" s="13">
        <v>30000</v>
      </c>
      <c r="H86" s="14">
        <v>0</v>
      </c>
      <c r="I86" s="14">
        <v>0</v>
      </c>
      <c r="J86" s="14">
        <v>0</v>
      </c>
    </row>
    <row r="87" spans="1:10" x14ac:dyDescent="0.25">
      <c r="A87" s="12">
        <v>3</v>
      </c>
      <c r="B87" s="12" t="s">
        <v>32</v>
      </c>
      <c r="C87" s="14">
        <v>30000</v>
      </c>
      <c r="D87" s="33">
        <v>0</v>
      </c>
      <c r="E87" s="14">
        <v>0</v>
      </c>
      <c r="F87" s="14">
        <v>0</v>
      </c>
      <c r="G87" s="14">
        <v>30000</v>
      </c>
      <c r="H87" s="14">
        <v>0</v>
      </c>
      <c r="I87" s="14">
        <v>0</v>
      </c>
      <c r="J87" s="14">
        <v>0</v>
      </c>
    </row>
    <row r="88" spans="1:10" x14ac:dyDescent="0.25">
      <c r="A88" s="12">
        <v>32</v>
      </c>
      <c r="B88" s="12" t="s">
        <v>37</v>
      </c>
      <c r="C88" s="14">
        <f>C89+C92</f>
        <v>30000</v>
      </c>
      <c r="D88" s="33">
        <v>0</v>
      </c>
      <c r="E88" s="14">
        <v>0</v>
      </c>
      <c r="F88" s="14">
        <v>0</v>
      </c>
      <c r="G88" s="14">
        <f>G89+G92</f>
        <v>30000</v>
      </c>
      <c r="H88" s="14">
        <v>0</v>
      </c>
      <c r="I88" s="14">
        <v>0</v>
      </c>
      <c r="J88" s="14">
        <v>0</v>
      </c>
    </row>
    <row r="89" spans="1:10" x14ac:dyDescent="0.25">
      <c r="A89" s="12">
        <v>321</v>
      </c>
      <c r="B89" s="12" t="s">
        <v>89</v>
      </c>
      <c r="C89" s="14">
        <v>10000</v>
      </c>
      <c r="D89" s="33">
        <v>0</v>
      </c>
      <c r="E89" s="14">
        <v>0</v>
      </c>
      <c r="F89" s="14">
        <v>0</v>
      </c>
      <c r="G89" s="14">
        <v>10000</v>
      </c>
      <c r="H89" s="14">
        <v>0</v>
      </c>
      <c r="I89" s="14">
        <v>0</v>
      </c>
      <c r="J89" s="14">
        <v>0</v>
      </c>
    </row>
    <row r="90" spans="1:10" x14ac:dyDescent="0.25">
      <c r="A90" s="12">
        <v>3213</v>
      </c>
      <c r="B90" s="12" t="s">
        <v>92</v>
      </c>
      <c r="C90" s="14">
        <v>10000</v>
      </c>
      <c r="D90" s="33">
        <v>0</v>
      </c>
      <c r="E90" s="14">
        <v>0</v>
      </c>
      <c r="F90" s="14">
        <v>0</v>
      </c>
      <c r="G90" s="14">
        <v>10000</v>
      </c>
      <c r="H90" s="14">
        <v>0</v>
      </c>
      <c r="I90" s="14">
        <v>0</v>
      </c>
      <c r="J90" s="14">
        <v>0</v>
      </c>
    </row>
    <row r="91" spans="1:10" x14ac:dyDescent="0.25">
      <c r="A91" s="12">
        <v>322</v>
      </c>
      <c r="B91" s="12" t="s">
        <v>52</v>
      </c>
      <c r="C91" s="14">
        <v>20000</v>
      </c>
      <c r="D91" s="33">
        <v>0</v>
      </c>
      <c r="E91" s="14">
        <v>0</v>
      </c>
      <c r="F91" s="14">
        <v>0</v>
      </c>
      <c r="G91" s="14">
        <v>10000</v>
      </c>
      <c r="H91" s="14">
        <v>0</v>
      </c>
      <c r="I91" s="14">
        <v>0</v>
      </c>
      <c r="J91" s="14">
        <v>0</v>
      </c>
    </row>
    <row r="92" spans="1:10" x14ac:dyDescent="0.25">
      <c r="A92" s="12">
        <v>3222</v>
      </c>
      <c r="B92" s="12" t="s">
        <v>54</v>
      </c>
      <c r="C92" s="14">
        <v>20000</v>
      </c>
      <c r="D92" s="33">
        <v>0</v>
      </c>
      <c r="E92" s="14">
        <v>0</v>
      </c>
      <c r="F92" s="14">
        <v>0</v>
      </c>
      <c r="G92" s="14">
        <v>20000</v>
      </c>
      <c r="H92" s="14">
        <v>0</v>
      </c>
      <c r="I92" s="14">
        <v>0</v>
      </c>
      <c r="J92" s="14">
        <v>0</v>
      </c>
    </row>
    <row r="93" spans="1:10" ht="23.25" x14ac:dyDescent="0.25">
      <c r="A93" s="46" t="s">
        <v>127</v>
      </c>
      <c r="B93" s="44" t="s">
        <v>95</v>
      </c>
      <c r="C93" s="48">
        <v>25000</v>
      </c>
      <c r="D93" s="51">
        <v>0</v>
      </c>
      <c r="E93" s="50">
        <v>0</v>
      </c>
      <c r="F93" s="50">
        <v>0</v>
      </c>
      <c r="G93" s="48">
        <v>25000</v>
      </c>
      <c r="H93" s="50">
        <v>0</v>
      </c>
      <c r="I93" s="50">
        <v>0</v>
      </c>
      <c r="J93" s="50">
        <v>0</v>
      </c>
    </row>
    <row r="94" spans="1:10" x14ac:dyDescent="0.25">
      <c r="A94" s="16" t="s">
        <v>41</v>
      </c>
      <c r="B94" s="16" t="s">
        <v>94</v>
      </c>
      <c r="C94" s="13">
        <v>25000</v>
      </c>
      <c r="D94" s="33">
        <v>0</v>
      </c>
      <c r="E94" s="14">
        <v>0</v>
      </c>
      <c r="F94" s="14">
        <v>0</v>
      </c>
      <c r="G94" s="13">
        <v>25000</v>
      </c>
      <c r="H94" s="14">
        <v>0</v>
      </c>
      <c r="I94" s="14">
        <v>0</v>
      </c>
      <c r="J94" s="14">
        <v>0</v>
      </c>
    </row>
    <row r="95" spans="1:10" x14ac:dyDescent="0.25">
      <c r="A95" s="12">
        <v>3</v>
      </c>
      <c r="B95" s="12" t="s">
        <v>32</v>
      </c>
      <c r="C95" s="14">
        <v>25000</v>
      </c>
      <c r="D95" s="33">
        <v>0</v>
      </c>
      <c r="E95" s="14">
        <v>0</v>
      </c>
      <c r="F95" s="14">
        <v>0</v>
      </c>
      <c r="G95" s="14">
        <v>25000</v>
      </c>
      <c r="H95" s="14">
        <v>0</v>
      </c>
      <c r="I95" s="14">
        <v>0</v>
      </c>
      <c r="J95" s="14">
        <v>0</v>
      </c>
    </row>
    <row r="96" spans="1:10" x14ac:dyDescent="0.25">
      <c r="A96" s="12">
        <v>32</v>
      </c>
      <c r="B96" s="12" t="s">
        <v>37</v>
      </c>
      <c r="C96" s="14">
        <v>25000</v>
      </c>
      <c r="D96" s="33">
        <v>0</v>
      </c>
      <c r="E96" s="14">
        <v>0</v>
      </c>
      <c r="F96" s="14">
        <v>0</v>
      </c>
      <c r="G96" s="14">
        <v>25000</v>
      </c>
      <c r="H96" s="14">
        <v>0</v>
      </c>
      <c r="I96" s="14">
        <v>0</v>
      </c>
      <c r="J96" s="14">
        <v>0</v>
      </c>
    </row>
    <row r="97" spans="1:10" x14ac:dyDescent="0.25">
      <c r="A97" s="12">
        <v>322</v>
      </c>
      <c r="B97" s="12" t="s">
        <v>52</v>
      </c>
      <c r="C97" s="14">
        <v>25000</v>
      </c>
      <c r="D97" s="33">
        <v>0</v>
      </c>
      <c r="E97" s="14">
        <v>0</v>
      </c>
      <c r="F97" s="14">
        <v>0</v>
      </c>
      <c r="G97" s="14">
        <v>25000</v>
      </c>
      <c r="H97" s="14">
        <v>0</v>
      </c>
      <c r="I97" s="14">
        <v>0</v>
      </c>
      <c r="J97" s="14">
        <v>0</v>
      </c>
    </row>
    <row r="98" spans="1:10" x14ac:dyDescent="0.25">
      <c r="A98" s="12">
        <v>3222</v>
      </c>
      <c r="B98" s="12" t="s">
        <v>54</v>
      </c>
      <c r="C98" s="14">
        <v>25000</v>
      </c>
      <c r="D98" s="33">
        <v>0</v>
      </c>
      <c r="E98" s="14">
        <v>0</v>
      </c>
      <c r="F98" s="14">
        <v>0</v>
      </c>
      <c r="G98" s="14">
        <v>25000</v>
      </c>
      <c r="H98" s="14">
        <v>0</v>
      </c>
      <c r="I98" s="14">
        <v>0</v>
      </c>
      <c r="J98" s="14">
        <v>0</v>
      </c>
    </row>
    <row r="99" spans="1:10" ht="23.25" x14ac:dyDescent="0.25">
      <c r="A99" s="44" t="s">
        <v>96</v>
      </c>
      <c r="B99" s="44" t="s">
        <v>97</v>
      </c>
      <c r="C99" s="48">
        <v>10000</v>
      </c>
      <c r="D99" s="51">
        <v>0</v>
      </c>
      <c r="E99" s="50">
        <v>0</v>
      </c>
      <c r="F99" s="48">
        <v>10000</v>
      </c>
      <c r="G99" s="50">
        <v>0</v>
      </c>
      <c r="H99" s="50">
        <v>0</v>
      </c>
      <c r="I99" s="50">
        <v>0</v>
      </c>
      <c r="J99" s="50">
        <v>0</v>
      </c>
    </row>
    <row r="100" spans="1:10" ht="23.25" x14ac:dyDescent="0.25">
      <c r="A100" s="25" t="s">
        <v>41</v>
      </c>
      <c r="B100" s="17" t="s">
        <v>98</v>
      </c>
      <c r="C100" s="14">
        <v>10000</v>
      </c>
      <c r="D100" s="33">
        <v>0</v>
      </c>
      <c r="E100" s="14">
        <v>0</v>
      </c>
      <c r="F100" s="14">
        <v>10000</v>
      </c>
      <c r="G100" s="14">
        <v>0</v>
      </c>
      <c r="H100" s="14">
        <v>0</v>
      </c>
      <c r="I100" s="14">
        <v>0</v>
      </c>
      <c r="J100" s="14">
        <v>0</v>
      </c>
    </row>
    <row r="101" spans="1:10" x14ac:dyDescent="0.25">
      <c r="A101" s="20">
        <v>32</v>
      </c>
      <c r="B101" s="12" t="s">
        <v>37</v>
      </c>
      <c r="C101" s="14">
        <v>10000</v>
      </c>
      <c r="D101" s="33">
        <v>0</v>
      </c>
      <c r="E101" s="14">
        <v>0</v>
      </c>
      <c r="F101" s="14">
        <v>10000</v>
      </c>
      <c r="G101" s="14">
        <v>0</v>
      </c>
      <c r="H101" s="14">
        <v>0</v>
      </c>
      <c r="I101" s="14">
        <v>0</v>
      </c>
      <c r="J101" s="14">
        <v>0</v>
      </c>
    </row>
    <row r="102" spans="1:10" x14ac:dyDescent="0.25">
      <c r="A102" s="20">
        <v>324</v>
      </c>
      <c r="B102" s="12" t="s">
        <v>38</v>
      </c>
      <c r="C102" s="14">
        <v>10000</v>
      </c>
      <c r="D102" s="33">
        <v>0</v>
      </c>
      <c r="E102" s="14">
        <v>0</v>
      </c>
      <c r="F102" s="14">
        <v>10000</v>
      </c>
      <c r="G102" s="14">
        <v>0</v>
      </c>
      <c r="H102" s="14">
        <v>0</v>
      </c>
      <c r="I102" s="14">
        <v>0</v>
      </c>
      <c r="J102" s="14">
        <v>0</v>
      </c>
    </row>
    <row r="103" spans="1:10" x14ac:dyDescent="0.25">
      <c r="A103" s="20">
        <v>3241</v>
      </c>
      <c r="B103" s="12" t="s">
        <v>38</v>
      </c>
      <c r="C103" s="14">
        <v>10000</v>
      </c>
      <c r="D103" s="33">
        <v>0</v>
      </c>
      <c r="E103" s="14">
        <v>0</v>
      </c>
      <c r="F103" s="14">
        <v>10000</v>
      </c>
      <c r="G103" s="14">
        <v>0</v>
      </c>
      <c r="H103" s="14">
        <v>0</v>
      </c>
      <c r="I103" s="14">
        <v>0</v>
      </c>
      <c r="J103" s="14">
        <v>0</v>
      </c>
    </row>
    <row r="104" spans="1:10" x14ac:dyDescent="0.25">
      <c r="A104" s="43" t="s">
        <v>99</v>
      </c>
      <c r="B104" s="43" t="s">
        <v>100</v>
      </c>
      <c r="C104" s="48">
        <v>10000</v>
      </c>
      <c r="D104" s="51">
        <v>0</v>
      </c>
      <c r="E104" s="50">
        <v>0</v>
      </c>
      <c r="F104" s="50">
        <v>0</v>
      </c>
      <c r="G104" s="50">
        <v>0</v>
      </c>
      <c r="H104" s="48">
        <v>10000</v>
      </c>
      <c r="I104" s="50">
        <v>0</v>
      </c>
      <c r="J104" s="50">
        <v>0</v>
      </c>
    </row>
    <row r="105" spans="1:10" x14ac:dyDescent="0.25">
      <c r="A105" s="16" t="s">
        <v>43</v>
      </c>
      <c r="B105" s="16" t="s">
        <v>101</v>
      </c>
      <c r="C105" s="14">
        <v>10000</v>
      </c>
      <c r="D105" s="33">
        <v>0</v>
      </c>
      <c r="E105" s="14">
        <v>0</v>
      </c>
      <c r="F105" s="14">
        <v>0</v>
      </c>
      <c r="G105" s="14">
        <v>0</v>
      </c>
      <c r="H105" s="14">
        <v>10000</v>
      </c>
      <c r="I105" s="14">
        <v>0</v>
      </c>
      <c r="J105" s="14">
        <v>0</v>
      </c>
    </row>
    <row r="106" spans="1:10" x14ac:dyDescent="0.25">
      <c r="A106" s="20">
        <v>4</v>
      </c>
      <c r="B106" s="12" t="s">
        <v>77</v>
      </c>
      <c r="C106" s="14">
        <v>10000</v>
      </c>
      <c r="D106" s="33">
        <v>0</v>
      </c>
      <c r="E106" s="14">
        <v>0</v>
      </c>
      <c r="F106" s="14">
        <v>0</v>
      </c>
      <c r="G106" s="14">
        <v>0</v>
      </c>
      <c r="H106" s="14">
        <v>10000</v>
      </c>
      <c r="I106" s="14">
        <v>0</v>
      </c>
      <c r="J106" s="14">
        <v>0</v>
      </c>
    </row>
    <row r="107" spans="1:10" x14ac:dyDescent="0.25">
      <c r="A107" s="20">
        <v>42</v>
      </c>
      <c r="B107" s="12" t="s">
        <v>78</v>
      </c>
      <c r="C107" s="14">
        <v>10000</v>
      </c>
      <c r="D107" s="33">
        <v>0</v>
      </c>
      <c r="E107" s="14">
        <v>0</v>
      </c>
      <c r="F107" s="14">
        <v>0</v>
      </c>
      <c r="G107" s="14">
        <v>0</v>
      </c>
      <c r="H107" s="14">
        <v>10000</v>
      </c>
      <c r="I107" s="14">
        <v>0</v>
      </c>
      <c r="J107" s="14">
        <v>0</v>
      </c>
    </row>
    <row r="108" spans="1:10" x14ac:dyDescent="0.25">
      <c r="A108" s="20">
        <v>422</v>
      </c>
      <c r="B108" s="12" t="s">
        <v>79</v>
      </c>
      <c r="C108" s="14">
        <v>10000</v>
      </c>
      <c r="D108" s="33">
        <v>0</v>
      </c>
      <c r="E108" s="14">
        <v>0</v>
      </c>
      <c r="F108" s="14">
        <v>0</v>
      </c>
      <c r="G108" s="14">
        <v>0</v>
      </c>
      <c r="H108" s="14">
        <v>10000</v>
      </c>
      <c r="I108" s="14">
        <v>0</v>
      </c>
      <c r="J108" s="14">
        <v>0</v>
      </c>
    </row>
    <row r="109" spans="1:10" x14ac:dyDescent="0.25">
      <c r="A109" s="20">
        <v>4227</v>
      </c>
      <c r="B109" s="12" t="s">
        <v>82</v>
      </c>
      <c r="C109" s="14">
        <v>10000</v>
      </c>
      <c r="D109" s="33">
        <v>0</v>
      </c>
      <c r="E109" s="14">
        <v>0</v>
      </c>
      <c r="F109" s="14">
        <v>0</v>
      </c>
      <c r="G109" s="14">
        <v>0</v>
      </c>
      <c r="H109" s="14">
        <v>10000</v>
      </c>
      <c r="I109" s="14">
        <v>0</v>
      </c>
      <c r="J109" s="14">
        <v>0</v>
      </c>
    </row>
    <row r="110" spans="1:10" ht="23.25" x14ac:dyDescent="0.25">
      <c r="A110" s="47" t="s">
        <v>102</v>
      </c>
      <c r="B110" s="44" t="s">
        <v>103</v>
      </c>
      <c r="C110" s="48">
        <v>79000</v>
      </c>
      <c r="D110" s="49">
        <v>79000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</row>
    <row r="111" spans="1:10" x14ac:dyDescent="0.25">
      <c r="A111" s="26" t="s">
        <v>41</v>
      </c>
      <c r="B111" s="16" t="s">
        <v>104</v>
      </c>
      <c r="C111" s="21">
        <v>79000</v>
      </c>
      <c r="D111" s="33">
        <v>79000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</row>
    <row r="112" spans="1:10" x14ac:dyDescent="0.25">
      <c r="A112" s="12">
        <v>3</v>
      </c>
      <c r="B112" s="12" t="s">
        <v>32</v>
      </c>
      <c r="C112" s="21">
        <v>79000</v>
      </c>
      <c r="D112" s="33">
        <v>79000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</row>
    <row r="113" spans="1:10" x14ac:dyDescent="0.25">
      <c r="A113" s="12">
        <v>31</v>
      </c>
      <c r="B113" s="12" t="s">
        <v>33</v>
      </c>
      <c r="C113" s="21">
        <v>74000</v>
      </c>
      <c r="D113" s="33">
        <v>74000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</row>
    <row r="114" spans="1:10" x14ac:dyDescent="0.25">
      <c r="A114" s="12">
        <v>311</v>
      </c>
      <c r="B114" s="12" t="s">
        <v>34</v>
      </c>
      <c r="C114" s="21">
        <v>55000</v>
      </c>
      <c r="D114" s="33">
        <v>55000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</row>
    <row r="115" spans="1:10" x14ac:dyDescent="0.25">
      <c r="A115" s="12">
        <v>3111</v>
      </c>
      <c r="B115" s="12" t="s">
        <v>88</v>
      </c>
      <c r="C115" s="21">
        <v>55000</v>
      </c>
      <c r="D115" s="33">
        <v>55000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</row>
    <row r="116" spans="1:10" x14ac:dyDescent="0.25">
      <c r="A116" s="12">
        <v>312</v>
      </c>
      <c r="B116" s="12" t="s">
        <v>35</v>
      </c>
      <c r="C116" s="21">
        <v>10000</v>
      </c>
      <c r="D116" s="33">
        <v>10000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</row>
    <row r="117" spans="1:10" x14ac:dyDescent="0.25">
      <c r="A117" s="12">
        <v>3121</v>
      </c>
      <c r="B117" s="12" t="s">
        <v>35</v>
      </c>
      <c r="C117" s="21">
        <v>10000</v>
      </c>
      <c r="D117" s="33">
        <v>10000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</row>
    <row r="118" spans="1:10" x14ac:dyDescent="0.25">
      <c r="A118" s="12">
        <v>313</v>
      </c>
      <c r="B118" s="12" t="s">
        <v>36</v>
      </c>
      <c r="C118" s="21">
        <v>9000</v>
      </c>
      <c r="D118" s="33">
        <v>9000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</row>
    <row r="119" spans="1:10" x14ac:dyDescent="0.25">
      <c r="A119" s="12">
        <v>3132</v>
      </c>
      <c r="B119" s="12" t="s">
        <v>47</v>
      </c>
      <c r="C119" s="21">
        <v>9000</v>
      </c>
      <c r="D119" s="33">
        <v>9000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</row>
    <row r="120" spans="1:10" x14ac:dyDescent="0.25">
      <c r="A120" s="12">
        <v>32</v>
      </c>
      <c r="B120" s="12" t="s">
        <v>37</v>
      </c>
      <c r="C120" s="21">
        <v>5000</v>
      </c>
      <c r="D120" s="33">
        <v>5000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</row>
    <row r="121" spans="1:10" x14ac:dyDescent="0.25">
      <c r="A121" s="12">
        <v>321</v>
      </c>
      <c r="B121" s="12" t="s">
        <v>89</v>
      </c>
      <c r="C121" s="21">
        <v>5000</v>
      </c>
      <c r="D121" s="33">
        <v>5000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x14ac:dyDescent="0.25">
      <c r="A122" s="24">
        <v>3212</v>
      </c>
      <c r="B122" s="12" t="s">
        <v>50</v>
      </c>
      <c r="C122" s="21">
        <v>5000</v>
      </c>
      <c r="D122" s="33">
        <v>5000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</row>
    <row r="123" spans="1:10" ht="23.25" x14ac:dyDescent="0.25">
      <c r="A123" s="16" t="s">
        <v>43</v>
      </c>
      <c r="B123" s="17" t="s">
        <v>105</v>
      </c>
      <c r="C123" s="34">
        <v>200</v>
      </c>
      <c r="D123" s="33">
        <v>0</v>
      </c>
      <c r="E123" s="33">
        <v>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</row>
    <row r="124" spans="1:10" x14ac:dyDescent="0.25">
      <c r="A124" s="20">
        <v>3</v>
      </c>
      <c r="B124" s="12" t="s">
        <v>32</v>
      </c>
      <c r="C124" s="33">
        <v>200</v>
      </c>
      <c r="D124" s="33">
        <v>0</v>
      </c>
      <c r="E124" s="33">
        <v>200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</row>
    <row r="125" spans="1:10" x14ac:dyDescent="0.25">
      <c r="A125" s="20">
        <v>34</v>
      </c>
      <c r="B125" s="12" t="s">
        <v>39</v>
      </c>
      <c r="C125" s="33">
        <v>200</v>
      </c>
      <c r="D125" s="33">
        <v>0</v>
      </c>
      <c r="E125" s="33">
        <v>200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x14ac:dyDescent="0.25">
      <c r="A126" s="20">
        <v>343</v>
      </c>
      <c r="B126" s="12" t="s">
        <v>40</v>
      </c>
      <c r="C126" s="33">
        <v>200</v>
      </c>
      <c r="D126" s="33">
        <v>0</v>
      </c>
      <c r="E126" s="33">
        <v>200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</row>
    <row r="127" spans="1:10" x14ac:dyDescent="0.25">
      <c r="A127" s="16" t="s">
        <v>43</v>
      </c>
      <c r="B127" s="16" t="s">
        <v>123</v>
      </c>
      <c r="C127" s="13">
        <f>C128+C154</f>
        <v>410000</v>
      </c>
      <c r="D127" s="33">
        <v>0</v>
      </c>
      <c r="E127" s="14">
        <v>0</v>
      </c>
      <c r="F127" s="14">
        <v>0</v>
      </c>
      <c r="G127" s="13">
        <f>G128+G154</f>
        <v>410000</v>
      </c>
      <c r="H127" s="14">
        <v>0</v>
      </c>
      <c r="I127" s="14">
        <v>0</v>
      </c>
      <c r="J127" s="14">
        <v>0</v>
      </c>
    </row>
    <row r="128" spans="1:10" x14ac:dyDescent="0.25">
      <c r="A128" s="35" t="s">
        <v>106</v>
      </c>
      <c r="B128" s="35" t="s">
        <v>32</v>
      </c>
      <c r="C128" s="14">
        <v>385000</v>
      </c>
      <c r="D128" s="33">
        <v>0</v>
      </c>
      <c r="E128" s="14">
        <v>0</v>
      </c>
      <c r="F128" s="14">
        <v>0</v>
      </c>
      <c r="G128" s="14">
        <v>385000</v>
      </c>
      <c r="H128" s="14">
        <v>0</v>
      </c>
      <c r="I128" s="14">
        <v>0</v>
      </c>
      <c r="J128" s="14">
        <v>0</v>
      </c>
    </row>
    <row r="129" spans="1:10" x14ac:dyDescent="0.25">
      <c r="A129" s="35" t="s">
        <v>107</v>
      </c>
      <c r="B129" s="35" t="s">
        <v>108</v>
      </c>
      <c r="C129" s="14">
        <v>150000</v>
      </c>
      <c r="D129" s="33">
        <v>0</v>
      </c>
      <c r="E129" s="14">
        <v>0</v>
      </c>
      <c r="F129" s="14">
        <v>0</v>
      </c>
      <c r="G129" s="14">
        <v>150000</v>
      </c>
      <c r="H129" s="14">
        <v>0</v>
      </c>
      <c r="I129" s="14">
        <v>0</v>
      </c>
      <c r="J129" s="14">
        <v>0</v>
      </c>
    </row>
    <row r="130" spans="1:10" x14ac:dyDescent="0.25">
      <c r="A130" s="15" t="s">
        <v>109</v>
      </c>
      <c r="B130" s="15" t="s">
        <v>34</v>
      </c>
      <c r="C130" s="14">
        <v>128000</v>
      </c>
      <c r="D130" s="33">
        <v>0</v>
      </c>
      <c r="E130" s="14">
        <v>0</v>
      </c>
      <c r="F130" s="14">
        <v>0</v>
      </c>
      <c r="G130" s="14">
        <v>128000</v>
      </c>
      <c r="H130" s="14">
        <v>0</v>
      </c>
      <c r="I130" s="14">
        <v>0</v>
      </c>
      <c r="J130" s="14">
        <v>0</v>
      </c>
    </row>
    <row r="131" spans="1:10" x14ac:dyDescent="0.25">
      <c r="A131" s="37">
        <v>3111</v>
      </c>
      <c r="B131" s="15" t="s">
        <v>125</v>
      </c>
      <c r="C131" s="14">
        <v>128000</v>
      </c>
      <c r="D131" s="33">
        <v>0</v>
      </c>
      <c r="E131" s="14">
        <v>0</v>
      </c>
      <c r="F131" s="14">
        <v>0</v>
      </c>
      <c r="G131" s="14">
        <v>128000</v>
      </c>
      <c r="H131" s="14">
        <v>0</v>
      </c>
      <c r="I131" s="14">
        <v>0</v>
      </c>
      <c r="J131" s="14">
        <v>0</v>
      </c>
    </row>
    <row r="132" spans="1:10" x14ac:dyDescent="0.25">
      <c r="A132" s="37" t="s">
        <v>110</v>
      </c>
      <c r="B132" s="15" t="s">
        <v>36</v>
      </c>
      <c r="C132" s="14">
        <v>22000</v>
      </c>
      <c r="D132" s="33">
        <v>0</v>
      </c>
      <c r="E132" s="14">
        <v>0</v>
      </c>
      <c r="F132" s="14">
        <v>0</v>
      </c>
      <c r="G132" s="14">
        <v>22000</v>
      </c>
      <c r="H132" s="14">
        <v>0</v>
      </c>
      <c r="I132" s="14">
        <v>0</v>
      </c>
      <c r="J132" s="14">
        <v>0</v>
      </c>
    </row>
    <row r="133" spans="1:10" x14ac:dyDescent="0.25">
      <c r="A133" s="38">
        <v>3132</v>
      </c>
      <c r="B133" s="12" t="s">
        <v>47</v>
      </c>
      <c r="C133" s="14">
        <v>22000</v>
      </c>
      <c r="D133" s="33">
        <v>0</v>
      </c>
      <c r="E133" s="14">
        <v>0</v>
      </c>
      <c r="F133" s="14">
        <v>0</v>
      </c>
      <c r="G133" s="14">
        <v>22000</v>
      </c>
      <c r="H133" s="14">
        <v>0</v>
      </c>
      <c r="I133" s="14">
        <v>0</v>
      </c>
      <c r="J133" s="14">
        <v>0</v>
      </c>
    </row>
    <row r="134" spans="1:10" x14ac:dyDescent="0.25">
      <c r="A134" s="39" t="s">
        <v>111</v>
      </c>
      <c r="B134" s="35" t="s">
        <v>37</v>
      </c>
      <c r="C134" s="14">
        <v>235000</v>
      </c>
      <c r="D134" s="33">
        <v>0</v>
      </c>
      <c r="E134" s="14">
        <v>0</v>
      </c>
      <c r="F134" s="14">
        <v>0</v>
      </c>
      <c r="G134" s="14">
        <v>235000</v>
      </c>
      <c r="H134" s="14">
        <v>0</v>
      </c>
      <c r="I134" s="14">
        <v>0</v>
      </c>
      <c r="J134" s="14">
        <v>0</v>
      </c>
    </row>
    <row r="135" spans="1:10" x14ac:dyDescent="0.25">
      <c r="A135" s="38" t="s">
        <v>112</v>
      </c>
      <c r="B135" s="12" t="s">
        <v>113</v>
      </c>
      <c r="C135" s="14">
        <v>15000</v>
      </c>
      <c r="D135" s="33">
        <v>0</v>
      </c>
      <c r="E135" s="14">
        <v>0</v>
      </c>
      <c r="F135" s="14">
        <v>0</v>
      </c>
      <c r="G135" s="14">
        <v>15000</v>
      </c>
      <c r="H135" s="14">
        <v>0</v>
      </c>
      <c r="I135" s="14">
        <v>0</v>
      </c>
      <c r="J135" s="14">
        <v>0</v>
      </c>
    </row>
    <row r="136" spans="1:10" x14ac:dyDescent="0.25">
      <c r="A136" s="38">
        <v>3213</v>
      </c>
      <c r="B136" s="12" t="s">
        <v>51</v>
      </c>
      <c r="C136" s="14">
        <v>15000</v>
      </c>
      <c r="D136" s="33">
        <v>0</v>
      </c>
      <c r="E136" s="14">
        <v>0</v>
      </c>
      <c r="F136" s="14">
        <v>0</v>
      </c>
      <c r="G136" s="14">
        <v>15000</v>
      </c>
      <c r="H136" s="14">
        <v>0</v>
      </c>
      <c r="I136" s="14">
        <v>0</v>
      </c>
      <c r="J136" s="14">
        <v>0</v>
      </c>
    </row>
    <row r="137" spans="1:10" x14ac:dyDescent="0.25">
      <c r="A137" s="38" t="s">
        <v>114</v>
      </c>
      <c r="B137" s="12" t="s">
        <v>52</v>
      </c>
      <c r="C137" s="14">
        <v>98000</v>
      </c>
      <c r="D137" s="33">
        <v>0</v>
      </c>
      <c r="E137" s="14">
        <v>0</v>
      </c>
      <c r="F137" s="14">
        <v>0</v>
      </c>
      <c r="G137" s="14">
        <v>98000</v>
      </c>
      <c r="H137" s="14">
        <v>0</v>
      </c>
      <c r="I137" s="14">
        <v>0</v>
      </c>
      <c r="J137" s="14">
        <v>0</v>
      </c>
    </row>
    <row r="138" spans="1:10" x14ac:dyDescent="0.25">
      <c r="A138" s="38">
        <v>3221</v>
      </c>
      <c r="B138" s="12" t="s">
        <v>53</v>
      </c>
      <c r="C138" s="14">
        <v>10000</v>
      </c>
      <c r="D138" s="33">
        <v>0</v>
      </c>
      <c r="E138" s="14">
        <v>0</v>
      </c>
      <c r="F138" s="14">
        <v>0</v>
      </c>
      <c r="G138" s="14">
        <v>10000</v>
      </c>
      <c r="H138" s="14">
        <v>0</v>
      </c>
      <c r="I138" s="14">
        <v>0</v>
      </c>
      <c r="J138" s="14">
        <v>0</v>
      </c>
    </row>
    <row r="139" spans="1:10" x14ac:dyDescent="0.25">
      <c r="A139" s="38">
        <v>3222</v>
      </c>
      <c r="B139" s="12" t="s">
        <v>54</v>
      </c>
      <c r="C139" s="14">
        <v>50000</v>
      </c>
      <c r="D139" s="33">
        <v>0</v>
      </c>
      <c r="E139" s="14">
        <v>0</v>
      </c>
      <c r="F139" s="14">
        <v>0</v>
      </c>
      <c r="G139" s="14">
        <v>50000</v>
      </c>
      <c r="H139" s="14">
        <v>0</v>
      </c>
      <c r="I139" s="14">
        <v>0</v>
      </c>
      <c r="J139" s="14">
        <v>0</v>
      </c>
    </row>
    <row r="140" spans="1:10" x14ac:dyDescent="0.25">
      <c r="A140" s="38">
        <v>3223</v>
      </c>
      <c r="B140" s="12" t="s">
        <v>55</v>
      </c>
      <c r="C140" s="14">
        <v>30000</v>
      </c>
      <c r="D140" s="33">
        <v>0</v>
      </c>
      <c r="E140" s="14">
        <v>0</v>
      </c>
      <c r="F140" s="14">
        <v>0</v>
      </c>
      <c r="G140" s="14">
        <v>30000</v>
      </c>
      <c r="H140" s="14">
        <v>0</v>
      </c>
      <c r="I140" s="14">
        <v>0</v>
      </c>
      <c r="J140" s="14">
        <v>0</v>
      </c>
    </row>
    <row r="141" spans="1:10" x14ac:dyDescent="0.25">
      <c r="A141" s="38">
        <v>3225</v>
      </c>
      <c r="B141" s="12" t="s">
        <v>57</v>
      </c>
      <c r="C141" s="14">
        <v>5000</v>
      </c>
      <c r="D141" s="33">
        <v>0</v>
      </c>
      <c r="E141" s="14">
        <v>0</v>
      </c>
      <c r="F141" s="14">
        <v>0</v>
      </c>
      <c r="G141" s="14">
        <v>5000</v>
      </c>
      <c r="H141" s="14">
        <v>0</v>
      </c>
      <c r="I141" s="14">
        <v>0</v>
      </c>
      <c r="J141" s="14">
        <v>0</v>
      </c>
    </row>
    <row r="142" spans="1:10" x14ac:dyDescent="0.25">
      <c r="A142" s="38">
        <v>3227</v>
      </c>
      <c r="B142" s="12" t="s">
        <v>58</v>
      </c>
      <c r="C142" s="14">
        <v>3000</v>
      </c>
      <c r="D142" s="33">
        <v>0</v>
      </c>
      <c r="E142" s="14">
        <v>0</v>
      </c>
      <c r="F142" s="14">
        <v>0</v>
      </c>
      <c r="G142" s="14">
        <v>3000</v>
      </c>
      <c r="H142" s="14">
        <v>0</v>
      </c>
      <c r="I142" s="14">
        <v>0</v>
      </c>
      <c r="J142" s="14">
        <v>0</v>
      </c>
    </row>
    <row r="143" spans="1:10" x14ac:dyDescent="0.25">
      <c r="A143" s="38" t="s">
        <v>115</v>
      </c>
      <c r="B143" s="12" t="s">
        <v>59</v>
      </c>
      <c r="C143" s="14">
        <v>119000</v>
      </c>
      <c r="D143" s="33">
        <v>0</v>
      </c>
      <c r="E143" s="14">
        <v>0</v>
      </c>
      <c r="F143" s="14">
        <v>0</v>
      </c>
      <c r="G143" s="14">
        <v>119000</v>
      </c>
      <c r="H143" s="14">
        <v>0</v>
      </c>
      <c r="I143" s="14">
        <v>0</v>
      </c>
      <c r="J143" s="14">
        <v>0</v>
      </c>
    </row>
    <row r="144" spans="1:10" x14ac:dyDescent="0.25">
      <c r="A144" s="38">
        <v>3231</v>
      </c>
      <c r="B144" s="12" t="s">
        <v>60</v>
      </c>
      <c r="C144" s="14">
        <v>10000</v>
      </c>
      <c r="D144" s="33">
        <v>0</v>
      </c>
      <c r="E144" s="14">
        <v>0</v>
      </c>
      <c r="F144" s="14">
        <v>0</v>
      </c>
      <c r="G144" s="14">
        <v>10000</v>
      </c>
      <c r="H144" s="14">
        <v>0</v>
      </c>
      <c r="I144" s="14">
        <v>0</v>
      </c>
      <c r="J144" s="14">
        <v>0</v>
      </c>
    </row>
    <row r="145" spans="1:10" x14ac:dyDescent="0.25">
      <c r="A145" s="38">
        <v>3232</v>
      </c>
      <c r="B145" s="12" t="s">
        <v>61</v>
      </c>
      <c r="C145" s="14">
        <v>10000</v>
      </c>
      <c r="D145" s="33">
        <v>0</v>
      </c>
      <c r="E145" s="14">
        <v>0</v>
      </c>
      <c r="F145" s="14">
        <v>0</v>
      </c>
      <c r="G145" s="14">
        <v>10000</v>
      </c>
      <c r="H145" s="14">
        <v>0</v>
      </c>
      <c r="I145" s="14">
        <v>0</v>
      </c>
      <c r="J145" s="14">
        <v>0</v>
      </c>
    </row>
    <row r="146" spans="1:10" x14ac:dyDescent="0.25">
      <c r="A146" s="38">
        <v>3233</v>
      </c>
      <c r="B146" s="12" t="s">
        <v>62</v>
      </c>
      <c r="C146" s="14">
        <v>6000</v>
      </c>
      <c r="D146" s="33">
        <v>0</v>
      </c>
      <c r="E146" s="14">
        <v>0</v>
      </c>
      <c r="F146" s="14">
        <v>0</v>
      </c>
      <c r="G146" s="14">
        <v>6000</v>
      </c>
      <c r="H146" s="14">
        <v>0</v>
      </c>
      <c r="I146" s="14">
        <v>0</v>
      </c>
      <c r="J146" s="14">
        <v>0</v>
      </c>
    </row>
    <row r="147" spans="1:10" x14ac:dyDescent="0.25">
      <c r="A147" s="38">
        <v>3234</v>
      </c>
      <c r="B147" s="12" t="s">
        <v>63</v>
      </c>
      <c r="C147" s="14">
        <v>15000</v>
      </c>
      <c r="D147" s="33">
        <v>0</v>
      </c>
      <c r="E147" s="14">
        <v>0</v>
      </c>
      <c r="F147" s="14">
        <v>0</v>
      </c>
      <c r="G147" s="14">
        <v>15000</v>
      </c>
      <c r="H147" s="14">
        <v>0</v>
      </c>
      <c r="I147" s="14">
        <v>0</v>
      </c>
      <c r="J147" s="14">
        <v>0</v>
      </c>
    </row>
    <row r="148" spans="1:10" x14ac:dyDescent="0.25">
      <c r="A148" s="38">
        <v>3236</v>
      </c>
      <c r="B148" s="12" t="s">
        <v>64</v>
      </c>
      <c r="C148" s="14">
        <v>10000</v>
      </c>
      <c r="D148" s="33">
        <v>0</v>
      </c>
      <c r="E148" s="14">
        <v>0</v>
      </c>
      <c r="F148" s="14">
        <v>0</v>
      </c>
      <c r="G148" s="14">
        <v>10000</v>
      </c>
      <c r="H148" s="14">
        <v>0</v>
      </c>
      <c r="I148" s="14">
        <v>0</v>
      </c>
      <c r="J148" s="14">
        <v>0</v>
      </c>
    </row>
    <row r="149" spans="1:10" x14ac:dyDescent="0.25">
      <c r="A149" s="38">
        <v>3237</v>
      </c>
      <c r="B149" s="12" t="s">
        <v>65</v>
      </c>
      <c r="C149" s="14">
        <v>3000</v>
      </c>
      <c r="D149" s="33">
        <v>0</v>
      </c>
      <c r="E149" s="14">
        <v>0</v>
      </c>
      <c r="F149" s="14">
        <v>0</v>
      </c>
      <c r="G149" s="14">
        <v>3000</v>
      </c>
      <c r="H149" s="14">
        <v>0</v>
      </c>
      <c r="I149" s="14">
        <v>0</v>
      </c>
      <c r="J149" s="14">
        <v>0</v>
      </c>
    </row>
    <row r="150" spans="1:10" x14ac:dyDescent="0.25">
      <c r="A150" s="38">
        <v>3238</v>
      </c>
      <c r="B150" s="12" t="s">
        <v>66</v>
      </c>
      <c r="C150" s="14">
        <v>5000</v>
      </c>
      <c r="D150" s="33">
        <v>0</v>
      </c>
      <c r="E150" s="14">
        <v>0</v>
      </c>
      <c r="F150" s="14">
        <v>0</v>
      </c>
      <c r="G150" s="14">
        <v>5000</v>
      </c>
      <c r="H150" s="14">
        <v>0</v>
      </c>
      <c r="I150" s="14">
        <v>0</v>
      </c>
      <c r="J150" s="14">
        <v>0</v>
      </c>
    </row>
    <row r="151" spans="1:10" x14ac:dyDescent="0.25">
      <c r="A151" s="38">
        <v>3239</v>
      </c>
      <c r="B151" s="12" t="s">
        <v>67</v>
      </c>
      <c r="C151" s="14">
        <v>60000</v>
      </c>
      <c r="D151" s="33">
        <v>0</v>
      </c>
      <c r="E151" s="14">
        <v>0</v>
      </c>
      <c r="F151" s="14">
        <v>0</v>
      </c>
      <c r="G151" s="14">
        <v>60000</v>
      </c>
      <c r="H151" s="14">
        <v>0</v>
      </c>
      <c r="I151" s="14">
        <v>0</v>
      </c>
      <c r="J151" s="14">
        <v>0</v>
      </c>
    </row>
    <row r="152" spans="1:10" x14ac:dyDescent="0.25">
      <c r="A152" s="38" t="s">
        <v>116</v>
      </c>
      <c r="B152" s="12" t="s">
        <v>117</v>
      </c>
      <c r="C152" s="14">
        <v>3000</v>
      </c>
      <c r="D152" s="33">
        <v>0</v>
      </c>
      <c r="E152" s="14">
        <v>0</v>
      </c>
      <c r="F152" s="14">
        <v>0</v>
      </c>
      <c r="G152" s="14">
        <v>3000</v>
      </c>
      <c r="H152" s="14">
        <v>0</v>
      </c>
      <c r="I152" s="14">
        <v>0</v>
      </c>
      <c r="J152" s="14">
        <v>0</v>
      </c>
    </row>
    <row r="153" spans="1:10" x14ac:dyDescent="0.25">
      <c r="A153" s="40">
        <v>3292</v>
      </c>
      <c r="B153" s="41" t="s">
        <v>70</v>
      </c>
      <c r="C153" s="14">
        <v>3000</v>
      </c>
      <c r="D153" s="33">
        <v>0</v>
      </c>
      <c r="E153" s="14">
        <v>0</v>
      </c>
      <c r="F153" s="14">
        <v>0</v>
      </c>
      <c r="G153" s="14">
        <v>3000</v>
      </c>
      <c r="H153" s="14">
        <v>0</v>
      </c>
      <c r="I153" s="14">
        <v>0</v>
      </c>
      <c r="J153" s="14">
        <v>0</v>
      </c>
    </row>
    <row r="154" spans="1:10" ht="23.25" x14ac:dyDescent="0.25">
      <c r="A154" s="39" t="s">
        <v>118</v>
      </c>
      <c r="B154" s="36" t="s">
        <v>77</v>
      </c>
      <c r="C154" s="14">
        <v>25000</v>
      </c>
      <c r="D154" s="33">
        <v>0</v>
      </c>
      <c r="E154" s="14">
        <v>0</v>
      </c>
      <c r="F154" s="14">
        <v>0</v>
      </c>
      <c r="G154" s="14">
        <v>25000</v>
      </c>
      <c r="H154" s="14">
        <v>0</v>
      </c>
      <c r="I154" s="14">
        <v>0</v>
      </c>
      <c r="J154" s="14">
        <v>0</v>
      </c>
    </row>
    <row r="155" spans="1:10" ht="23.25" x14ac:dyDescent="0.25">
      <c r="A155" s="39" t="s">
        <v>119</v>
      </c>
      <c r="B155" s="36" t="s">
        <v>78</v>
      </c>
      <c r="C155" s="14">
        <v>25000</v>
      </c>
      <c r="D155" s="33">
        <v>0</v>
      </c>
      <c r="E155" s="14">
        <v>0</v>
      </c>
      <c r="F155" s="14">
        <v>0</v>
      </c>
      <c r="G155" s="14">
        <v>25000</v>
      </c>
      <c r="H155" s="14">
        <v>0</v>
      </c>
      <c r="I155" s="14">
        <v>0</v>
      </c>
      <c r="J155" s="14">
        <v>0</v>
      </c>
    </row>
    <row r="156" spans="1:10" x14ac:dyDescent="0.25">
      <c r="A156" s="12" t="s">
        <v>120</v>
      </c>
      <c r="B156" s="12" t="s">
        <v>79</v>
      </c>
      <c r="C156" s="14">
        <v>20000</v>
      </c>
      <c r="D156" s="33">
        <v>0</v>
      </c>
      <c r="E156" s="14">
        <v>0</v>
      </c>
      <c r="F156" s="14">
        <v>0</v>
      </c>
      <c r="G156" s="14">
        <v>20000</v>
      </c>
      <c r="H156" s="14">
        <v>0</v>
      </c>
      <c r="I156" s="14">
        <v>0</v>
      </c>
      <c r="J156" s="14">
        <v>0</v>
      </c>
    </row>
    <row r="157" spans="1:10" x14ac:dyDescent="0.25">
      <c r="A157" s="38">
        <v>4221</v>
      </c>
      <c r="B157" s="12" t="s">
        <v>80</v>
      </c>
      <c r="C157" s="14">
        <v>20000</v>
      </c>
      <c r="D157" s="33">
        <v>0</v>
      </c>
      <c r="E157" s="14">
        <v>0</v>
      </c>
      <c r="F157" s="14">
        <v>0</v>
      </c>
      <c r="G157" s="14">
        <v>20000</v>
      </c>
      <c r="H157" s="14">
        <v>0</v>
      </c>
      <c r="I157" s="14">
        <v>0</v>
      </c>
      <c r="J157" s="14">
        <v>0</v>
      </c>
    </row>
    <row r="158" spans="1:10" ht="23.25" x14ac:dyDescent="0.25">
      <c r="A158" s="12" t="s">
        <v>121</v>
      </c>
      <c r="B158" s="32" t="s">
        <v>122</v>
      </c>
      <c r="C158" s="14">
        <v>5000</v>
      </c>
      <c r="D158" s="33">
        <v>0</v>
      </c>
      <c r="E158" s="14">
        <v>0</v>
      </c>
      <c r="F158" s="14">
        <v>0</v>
      </c>
      <c r="G158" s="14">
        <v>5000</v>
      </c>
      <c r="H158" s="14">
        <v>0</v>
      </c>
      <c r="I158" s="14">
        <v>0</v>
      </c>
      <c r="J158" s="14">
        <v>0</v>
      </c>
    </row>
    <row r="159" spans="1:10" x14ac:dyDescent="0.25">
      <c r="A159" s="38">
        <v>4241</v>
      </c>
      <c r="B159" s="38" t="s">
        <v>124</v>
      </c>
      <c r="C159" s="14">
        <v>5000</v>
      </c>
      <c r="D159" s="33">
        <v>0</v>
      </c>
      <c r="E159" s="14">
        <v>0</v>
      </c>
      <c r="F159" s="14">
        <v>0</v>
      </c>
      <c r="G159" s="14">
        <v>5000</v>
      </c>
      <c r="H159" s="14">
        <v>0</v>
      </c>
      <c r="I159" s="14">
        <v>0</v>
      </c>
      <c r="J159" s="14">
        <v>0</v>
      </c>
    </row>
    <row r="160" spans="1:10" x14ac:dyDescent="0.25">
      <c r="A160" s="12"/>
      <c r="B160" s="12" t="s">
        <v>126</v>
      </c>
      <c r="C160" s="13">
        <f t="shared" ref="C160:J160" si="0">C127+C123+C110+C104+C99+C85+C26+C9+C93+C71+C22</f>
        <v>10579085</v>
      </c>
      <c r="D160" s="13">
        <f t="shared" si="0"/>
        <v>8304310</v>
      </c>
      <c r="E160" s="13">
        <f t="shared" si="0"/>
        <v>400</v>
      </c>
      <c r="F160" s="13">
        <f t="shared" si="0"/>
        <v>1680000</v>
      </c>
      <c r="G160" s="13">
        <f t="shared" si="0"/>
        <v>584375</v>
      </c>
      <c r="H160" s="13">
        <f t="shared" si="0"/>
        <v>10000</v>
      </c>
      <c r="I160" s="13">
        <f t="shared" si="0"/>
        <v>0</v>
      </c>
      <c r="J160" s="13">
        <f t="shared" si="0"/>
        <v>0</v>
      </c>
    </row>
    <row r="164" spans="7:7" x14ac:dyDescent="0.25">
      <c r="G164" s="42"/>
    </row>
  </sheetData>
  <mergeCells count="1">
    <mergeCell ref="B4:J4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1"/>
  <sheetViews>
    <sheetView workbookViewId="0">
      <selection activeCell="C25" sqref="C25"/>
    </sheetView>
  </sheetViews>
  <sheetFormatPr defaultRowHeight="15" x14ac:dyDescent="0.25"/>
  <cols>
    <col min="1" max="1" width="7.7109375" style="30" customWidth="1"/>
    <col min="2" max="2" width="30.5703125" style="30" customWidth="1"/>
    <col min="3" max="3" width="13.28515625" style="30" customWidth="1"/>
    <col min="4" max="4" width="14.140625" style="30" customWidth="1"/>
    <col min="5" max="5" width="11.85546875" style="30" customWidth="1"/>
    <col min="6" max="6" width="12.28515625" style="30" customWidth="1"/>
    <col min="7" max="7" width="13" style="30" customWidth="1"/>
    <col min="8" max="8" width="10.42578125" style="30" customWidth="1"/>
    <col min="9" max="9" width="13.28515625" style="30" customWidth="1"/>
    <col min="10" max="10" width="10.5703125" style="30" customWidth="1"/>
  </cols>
  <sheetData>
    <row r="1" spans="1:10" x14ac:dyDescent="0.25">
      <c r="B1" s="105" t="s">
        <v>131</v>
      </c>
      <c r="C1" s="106"/>
      <c r="D1" s="106"/>
      <c r="E1" s="106"/>
      <c r="F1" s="106"/>
      <c r="G1" s="106"/>
      <c r="H1" s="106"/>
      <c r="I1" s="106"/>
      <c r="J1" s="106"/>
    </row>
    <row r="2" spans="1:10" ht="67.5" x14ac:dyDescent="0.25">
      <c r="A2" s="27" t="s">
        <v>22</v>
      </c>
      <c r="B2" s="27" t="s">
        <v>23</v>
      </c>
      <c r="C2" s="28" t="s">
        <v>128</v>
      </c>
      <c r="D2" s="28" t="s">
        <v>25</v>
      </c>
      <c r="E2" s="27" t="s">
        <v>1</v>
      </c>
      <c r="F2" s="28" t="s">
        <v>2</v>
      </c>
      <c r="G2" s="28" t="s">
        <v>86</v>
      </c>
      <c r="H2" s="27" t="s">
        <v>26</v>
      </c>
      <c r="I2" s="28" t="s">
        <v>27</v>
      </c>
      <c r="J2" s="28" t="s">
        <v>6</v>
      </c>
    </row>
    <row r="3" spans="1:10" x14ac:dyDescent="0.25">
      <c r="A3" s="12"/>
      <c r="B3" s="29" t="s">
        <v>28</v>
      </c>
      <c r="C3" s="12"/>
      <c r="D3" s="12"/>
      <c r="E3" s="12"/>
      <c r="F3" s="12"/>
      <c r="G3" s="12"/>
      <c r="H3" s="12"/>
      <c r="I3" s="12"/>
      <c r="J3" s="12"/>
    </row>
    <row r="4" spans="1:10" ht="23.25" x14ac:dyDescent="0.25">
      <c r="A4" s="25">
        <v>1201</v>
      </c>
      <c r="B4" s="17" t="s">
        <v>29</v>
      </c>
      <c r="C4" s="14"/>
      <c r="D4" s="12"/>
      <c r="E4" s="12"/>
      <c r="F4" s="12"/>
      <c r="G4" s="12"/>
      <c r="H4" s="12"/>
      <c r="I4" s="12"/>
      <c r="J4" s="12"/>
    </row>
    <row r="5" spans="1:10" ht="23.25" x14ac:dyDescent="0.25">
      <c r="A5" s="43" t="s">
        <v>30</v>
      </c>
      <c r="B5" s="44" t="s">
        <v>31</v>
      </c>
      <c r="C5" s="50">
        <f>D5+E5+F5+G5+H5</f>
        <v>9810510</v>
      </c>
      <c r="D5" s="50">
        <v>8225310</v>
      </c>
      <c r="E5" s="50">
        <v>200</v>
      </c>
      <c r="F5" s="50">
        <v>1510000</v>
      </c>
      <c r="G5" s="50">
        <v>65000</v>
      </c>
      <c r="H5" s="50">
        <v>10000</v>
      </c>
      <c r="I5" s="50">
        <v>0</v>
      </c>
      <c r="J5" s="50">
        <v>0</v>
      </c>
    </row>
    <row r="6" spans="1:10" x14ac:dyDescent="0.25">
      <c r="A6" s="18" t="s">
        <v>41</v>
      </c>
      <c r="B6" s="16" t="s">
        <v>42</v>
      </c>
      <c r="C6" s="13">
        <f>D6+E6+F6+G6+H6+I6+J6</f>
        <v>8225310</v>
      </c>
      <c r="D6" s="19">
        <f>D9+D11+D13+D17</f>
        <v>8225310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x14ac:dyDescent="0.25">
      <c r="A7" s="20">
        <v>3</v>
      </c>
      <c r="B7" s="12" t="s">
        <v>32</v>
      </c>
      <c r="C7" s="14">
        <v>8225310</v>
      </c>
      <c r="D7" s="21">
        <v>8225310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x14ac:dyDescent="0.25">
      <c r="A8" s="20">
        <v>31</v>
      </c>
      <c r="B8" s="12" t="s">
        <v>33</v>
      </c>
      <c r="C8" s="14">
        <v>8215310</v>
      </c>
      <c r="D8" s="21">
        <v>8215310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x14ac:dyDescent="0.25">
      <c r="A9" s="20">
        <v>311</v>
      </c>
      <c r="B9" s="12" t="s">
        <v>34</v>
      </c>
      <c r="C9" s="31">
        <v>6802810</v>
      </c>
      <c r="D9" s="31">
        <v>6802810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x14ac:dyDescent="0.25">
      <c r="A10" s="20">
        <v>3111</v>
      </c>
      <c r="B10" s="12" t="s">
        <v>46</v>
      </c>
      <c r="C10" s="21">
        <v>6802810</v>
      </c>
      <c r="D10" s="21">
        <v>6802810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20">
        <v>312</v>
      </c>
      <c r="B11" s="12" t="s">
        <v>35</v>
      </c>
      <c r="C11" s="19">
        <v>200000</v>
      </c>
      <c r="D11" s="19">
        <v>200000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0">
        <v>3121</v>
      </c>
      <c r="B12" s="12" t="s">
        <v>35</v>
      </c>
      <c r="C12" s="21">
        <v>200000</v>
      </c>
      <c r="D12" s="21">
        <v>200000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x14ac:dyDescent="0.25">
      <c r="A13" s="20">
        <v>313</v>
      </c>
      <c r="B13" s="12" t="s">
        <v>36</v>
      </c>
      <c r="C13" s="19">
        <v>1212500</v>
      </c>
      <c r="D13" s="19">
        <v>1212500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x14ac:dyDescent="0.25">
      <c r="A14" s="20">
        <v>3132</v>
      </c>
      <c r="B14" s="12" t="s">
        <v>47</v>
      </c>
      <c r="C14" s="21">
        <v>1167500</v>
      </c>
      <c r="D14" s="21">
        <v>1167500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x14ac:dyDescent="0.25">
      <c r="A15" s="20">
        <v>3133</v>
      </c>
      <c r="B15" s="12" t="s">
        <v>48</v>
      </c>
      <c r="C15" s="21">
        <v>45000</v>
      </c>
      <c r="D15" s="21">
        <v>45000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25">
      <c r="A16" s="20">
        <v>32</v>
      </c>
      <c r="B16" s="12" t="s">
        <v>37</v>
      </c>
      <c r="C16" s="21">
        <v>10000</v>
      </c>
      <c r="D16" s="21">
        <v>10000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25">
      <c r="A17" s="20">
        <v>324</v>
      </c>
      <c r="B17" s="12" t="s">
        <v>38</v>
      </c>
      <c r="C17" s="19">
        <v>10000</v>
      </c>
      <c r="D17" s="19">
        <v>10000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x14ac:dyDescent="0.25">
      <c r="A18" s="20">
        <v>3241</v>
      </c>
      <c r="B18" s="12" t="s">
        <v>38</v>
      </c>
      <c r="C18" s="21">
        <v>10000</v>
      </c>
      <c r="D18" s="21">
        <v>10000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23.25" x14ac:dyDescent="0.25">
      <c r="A19" s="16" t="s">
        <v>43</v>
      </c>
      <c r="B19" s="17" t="s">
        <v>44</v>
      </c>
      <c r="C19" s="19">
        <v>200</v>
      </c>
      <c r="D19" s="21">
        <v>0</v>
      </c>
      <c r="E19" s="14">
        <v>200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20">
        <v>3</v>
      </c>
      <c r="B20" s="16" t="s">
        <v>32</v>
      </c>
      <c r="C20" s="14">
        <v>200</v>
      </c>
      <c r="D20" s="33">
        <v>0</v>
      </c>
      <c r="E20" s="13">
        <v>200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x14ac:dyDescent="0.25">
      <c r="A21" s="20">
        <v>34</v>
      </c>
      <c r="B21" s="12" t="s">
        <v>39</v>
      </c>
      <c r="C21" s="14">
        <v>200</v>
      </c>
      <c r="D21" s="33">
        <v>0</v>
      </c>
      <c r="E21" s="14">
        <v>200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x14ac:dyDescent="0.25">
      <c r="A22" s="20">
        <v>343</v>
      </c>
      <c r="B22" s="12" t="s">
        <v>40</v>
      </c>
      <c r="C22" s="14">
        <v>200</v>
      </c>
      <c r="D22" s="33">
        <v>0</v>
      </c>
      <c r="E22" s="14">
        <v>200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23.25" x14ac:dyDescent="0.25">
      <c r="A23" s="22" t="s">
        <v>41</v>
      </c>
      <c r="B23" s="17" t="s">
        <v>45</v>
      </c>
      <c r="C23" s="13">
        <f>C24+C58</f>
        <v>1500000</v>
      </c>
      <c r="D23" s="33">
        <v>0</v>
      </c>
      <c r="E23" s="14">
        <v>0</v>
      </c>
      <c r="F23" s="13">
        <f>F24+F58</f>
        <v>1500000</v>
      </c>
      <c r="G23" s="14">
        <v>0</v>
      </c>
      <c r="H23" s="14">
        <v>0</v>
      </c>
      <c r="I23" s="14">
        <v>0</v>
      </c>
      <c r="J23" s="14">
        <v>0</v>
      </c>
    </row>
    <row r="24" spans="1:10" x14ac:dyDescent="0.25">
      <c r="A24" s="20">
        <v>3</v>
      </c>
      <c r="B24" s="12" t="s">
        <v>32</v>
      </c>
      <c r="C24" s="13">
        <f>C25+C28+C54</f>
        <v>1466000</v>
      </c>
      <c r="D24" s="33">
        <v>0</v>
      </c>
      <c r="E24" s="14">
        <v>0</v>
      </c>
      <c r="F24" s="13">
        <f>F25+F28+F54</f>
        <v>1466000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20">
        <v>31</v>
      </c>
      <c r="B25" s="12" t="s">
        <v>33</v>
      </c>
      <c r="C25" s="14">
        <v>150000</v>
      </c>
      <c r="D25" s="33">
        <v>0</v>
      </c>
      <c r="E25" s="14">
        <v>0</v>
      </c>
      <c r="F25" s="14">
        <v>150000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20">
        <v>312</v>
      </c>
      <c r="B26" s="12" t="s">
        <v>35</v>
      </c>
      <c r="C26" s="14">
        <v>150000</v>
      </c>
      <c r="D26" s="33">
        <v>0</v>
      </c>
      <c r="E26" s="14">
        <v>0</v>
      </c>
      <c r="F26" s="14">
        <v>150000</v>
      </c>
      <c r="G26" s="14">
        <v>0</v>
      </c>
      <c r="H26" s="14">
        <v>0</v>
      </c>
      <c r="I26" s="14">
        <v>0</v>
      </c>
      <c r="J26" s="14">
        <v>0</v>
      </c>
    </row>
    <row r="27" spans="1:10" x14ac:dyDescent="0.25">
      <c r="A27" s="20">
        <v>3121</v>
      </c>
      <c r="B27" s="12" t="s">
        <v>35</v>
      </c>
      <c r="C27" s="14">
        <v>150000</v>
      </c>
      <c r="D27" s="33">
        <v>0</v>
      </c>
      <c r="E27" s="14">
        <v>0</v>
      </c>
      <c r="F27" s="14">
        <v>150000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20">
        <v>32</v>
      </c>
      <c r="B28" s="12" t="s">
        <v>37</v>
      </c>
      <c r="C28" s="14">
        <v>1301000</v>
      </c>
      <c r="D28" s="33">
        <v>0</v>
      </c>
      <c r="E28" s="14">
        <v>0</v>
      </c>
      <c r="F28" s="14">
        <v>1301000</v>
      </c>
      <c r="G28" s="14">
        <v>0</v>
      </c>
      <c r="H28" s="14">
        <v>0</v>
      </c>
      <c r="I28" s="14">
        <v>0</v>
      </c>
      <c r="J28" s="14">
        <v>0</v>
      </c>
    </row>
    <row r="29" spans="1:10" x14ac:dyDescent="0.25">
      <c r="A29" s="20">
        <v>321</v>
      </c>
      <c r="B29" s="12" t="s">
        <v>49</v>
      </c>
      <c r="C29" s="14">
        <v>135000</v>
      </c>
      <c r="D29" s="33">
        <v>0</v>
      </c>
      <c r="E29" s="14">
        <v>0</v>
      </c>
      <c r="F29" s="14">
        <v>135000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20">
        <v>3212</v>
      </c>
      <c r="B30" s="12" t="s">
        <v>50</v>
      </c>
      <c r="C30" s="14">
        <v>120000</v>
      </c>
      <c r="D30" s="33">
        <v>0</v>
      </c>
      <c r="E30" s="14">
        <v>0</v>
      </c>
      <c r="F30" s="14">
        <v>120000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20">
        <v>3213</v>
      </c>
      <c r="B31" s="12" t="s">
        <v>51</v>
      </c>
      <c r="C31" s="14">
        <v>15000</v>
      </c>
      <c r="D31" s="33">
        <v>0</v>
      </c>
      <c r="E31" s="14">
        <v>0</v>
      </c>
      <c r="F31" s="14">
        <v>15000</v>
      </c>
      <c r="G31" s="14">
        <v>0</v>
      </c>
      <c r="H31" s="14">
        <v>0</v>
      </c>
      <c r="I31" s="14">
        <v>0</v>
      </c>
      <c r="J31" s="14">
        <v>0</v>
      </c>
    </row>
    <row r="32" spans="1:10" x14ac:dyDescent="0.25">
      <c r="A32" s="20">
        <v>322</v>
      </c>
      <c r="B32" s="12" t="s">
        <v>52</v>
      </c>
      <c r="C32" s="14">
        <v>841000</v>
      </c>
      <c r="D32" s="33">
        <v>0</v>
      </c>
      <c r="E32" s="14">
        <v>0</v>
      </c>
      <c r="F32" s="14">
        <v>841000</v>
      </c>
      <c r="G32" s="14">
        <v>0</v>
      </c>
      <c r="H32" s="14">
        <v>0</v>
      </c>
      <c r="I32" s="14">
        <v>0</v>
      </c>
      <c r="J32" s="14">
        <v>0</v>
      </c>
    </row>
    <row r="33" spans="1:10" x14ac:dyDescent="0.25">
      <c r="A33" s="20">
        <v>3221</v>
      </c>
      <c r="B33" s="12" t="s">
        <v>53</v>
      </c>
      <c r="C33" s="14">
        <v>145000</v>
      </c>
      <c r="D33" s="33">
        <v>0</v>
      </c>
      <c r="E33" s="14">
        <v>0</v>
      </c>
      <c r="F33" s="14">
        <v>145000</v>
      </c>
      <c r="G33" s="14">
        <v>0</v>
      </c>
      <c r="H33" s="14">
        <v>0</v>
      </c>
      <c r="I33" s="14">
        <v>0</v>
      </c>
      <c r="J33" s="14">
        <v>0</v>
      </c>
    </row>
    <row r="34" spans="1:10" x14ac:dyDescent="0.25">
      <c r="A34" s="20">
        <v>3222</v>
      </c>
      <c r="B34" s="12" t="s">
        <v>54</v>
      </c>
      <c r="C34" s="14">
        <v>445000</v>
      </c>
      <c r="D34" s="33">
        <v>0</v>
      </c>
      <c r="E34" s="14">
        <v>0</v>
      </c>
      <c r="F34" s="14">
        <v>445000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20">
        <v>3223</v>
      </c>
      <c r="B35" s="12" t="s">
        <v>55</v>
      </c>
      <c r="C35" s="14">
        <v>151000</v>
      </c>
      <c r="D35" s="33">
        <v>0</v>
      </c>
      <c r="E35" s="14">
        <v>0</v>
      </c>
      <c r="F35" s="14">
        <v>151000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20">
        <v>3224</v>
      </c>
      <c r="B36" s="12" t="s">
        <v>56</v>
      </c>
      <c r="C36" s="14">
        <v>40000</v>
      </c>
      <c r="D36" s="33">
        <v>0</v>
      </c>
      <c r="E36" s="14">
        <v>0</v>
      </c>
      <c r="F36" s="14">
        <v>40000</v>
      </c>
      <c r="G36" s="14">
        <v>0</v>
      </c>
      <c r="H36" s="14">
        <v>0</v>
      </c>
      <c r="I36" s="14">
        <v>0</v>
      </c>
      <c r="J36" s="14">
        <v>0</v>
      </c>
    </row>
    <row r="37" spans="1:10" x14ac:dyDescent="0.25">
      <c r="A37" s="20">
        <v>3225</v>
      </c>
      <c r="B37" s="12" t="s">
        <v>57</v>
      </c>
      <c r="C37" s="14">
        <v>30000</v>
      </c>
      <c r="D37" s="33">
        <v>0</v>
      </c>
      <c r="E37" s="14">
        <v>0</v>
      </c>
      <c r="F37" s="14">
        <v>30000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20">
        <v>3227</v>
      </c>
      <c r="B38" s="12" t="s">
        <v>58</v>
      </c>
      <c r="C38" s="14">
        <v>30000</v>
      </c>
      <c r="D38" s="33">
        <v>0</v>
      </c>
      <c r="E38" s="14">
        <v>0</v>
      </c>
      <c r="F38" s="14">
        <v>30000</v>
      </c>
      <c r="G38" s="14">
        <v>0</v>
      </c>
      <c r="H38" s="14">
        <v>0</v>
      </c>
      <c r="I38" s="14">
        <v>0</v>
      </c>
      <c r="J38" s="14">
        <v>0</v>
      </c>
    </row>
    <row r="39" spans="1:10" x14ac:dyDescent="0.25">
      <c r="A39" s="20">
        <v>323</v>
      </c>
      <c r="B39" s="12" t="s">
        <v>59</v>
      </c>
      <c r="C39" s="14">
        <f>C40+C41+C42+C43+C44+C45+C46+C47</f>
        <v>258000</v>
      </c>
      <c r="D39" s="33">
        <v>0</v>
      </c>
      <c r="E39" s="14">
        <v>0</v>
      </c>
      <c r="F39" s="14">
        <v>253000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25">
      <c r="A40" s="20">
        <v>3231</v>
      </c>
      <c r="B40" s="12" t="s">
        <v>60</v>
      </c>
      <c r="C40" s="14">
        <v>33000</v>
      </c>
      <c r="D40" s="33">
        <v>0</v>
      </c>
      <c r="E40" s="14">
        <v>0</v>
      </c>
      <c r="F40" s="14">
        <v>33000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20">
        <v>3232</v>
      </c>
      <c r="B41" s="12" t="s">
        <v>61</v>
      </c>
      <c r="C41" s="14">
        <v>50000</v>
      </c>
      <c r="D41" s="33">
        <v>0</v>
      </c>
      <c r="E41" s="14">
        <v>0</v>
      </c>
      <c r="F41" s="14">
        <v>50000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25">
      <c r="A42" s="20">
        <v>3233</v>
      </c>
      <c r="B42" s="12" t="s">
        <v>62</v>
      </c>
      <c r="C42" s="14">
        <v>5000</v>
      </c>
      <c r="D42" s="33">
        <v>0</v>
      </c>
      <c r="E42" s="14">
        <v>0</v>
      </c>
      <c r="F42" s="14">
        <v>5000</v>
      </c>
      <c r="G42" s="14">
        <v>0</v>
      </c>
      <c r="H42" s="14">
        <v>0</v>
      </c>
      <c r="I42" s="14">
        <v>0</v>
      </c>
      <c r="J42" s="14">
        <v>0</v>
      </c>
    </row>
    <row r="43" spans="1:10" x14ac:dyDescent="0.25">
      <c r="A43" s="20">
        <v>3234</v>
      </c>
      <c r="B43" s="12" t="s">
        <v>63</v>
      </c>
      <c r="C43" s="14">
        <v>76000</v>
      </c>
      <c r="D43" s="33">
        <v>0</v>
      </c>
      <c r="E43" s="14">
        <v>0</v>
      </c>
      <c r="F43" s="14">
        <v>71000</v>
      </c>
      <c r="G43" s="14">
        <v>0</v>
      </c>
      <c r="H43" s="14">
        <v>0</v>
      </c>
      <c r="I43" s="14">
        <v>0</v>
      </c>
      <c r="J43" s="14">
        <v>0</v>
      </c>
    </row>
    <row r="44" spans="1:10" x14ac:dyDescent="0.25">
      <c r="A44" s="23">
        <v>3236</v>
      </c>
      <c r="B44" s="12" t="s">
        <v>64</v>
      </c>
      <c r="C44" s="14">
        <v>30000</v>
      </c>
      <c r="D44" s="33">
        <v>0</v>
      </c>
      <c r="E44" s="14">
        <v>0</v>
      </c>
      <c r="F44" s="14">
        <v>30000</v>
      </c>
      <c r="G44" s="14">
        <v>0</v>
      </c>
      <c r="H44" s="14">
        <v>0</v>
      </c>
      <c r="I44" s="14">
        <v>0</v>
      </c>
      <c r="J44" s="14">
        <v>0</v>
      </c>
    </row>
    <row r="45" spans="1:10" x14ac:dyDescent="0.25">
      <c r="A45" s="23">
        <v>3237</v>
      </c>
      <c r="B45" s="12" t="s">
        <v>65</v>
      </c>
      <c r="C45" s="14">
        <v>21000</v>
      </c>
      <c r="D45" s="33">
        <v>0</v>
      </c>
      <c r="E45" s="14">
        <v>0</v>
      </c>
      <c r="F45" s="14">
        <v>21000</v>
      </c>
      <c r="G45" s="14">
        <v>0</v>
      </c>
      <c r="H45" s="14">
        <v>0</v>
      </c>
      <c r="I45" s="14">
        <v>0</v>
      </c>
      <c r="J45" s="14">
        <v>0</v>
      </c>
    </row>
    <row r="46" spans="1:10" x14ac:dyDescent="0.25">
      <c r="A46" s="23">
        <v>3238</v>
      </c>
      <c r="B46" s="12" t="s">
        <v>66</v>
      </c>
      <c r="C46" s="14">
        <v>34000</v>
      </c>
      <c r="D46" s="33">
        <v>0</v>
      </c>
      <c r="E46" s="14">
        <v>0</v>
      </c>
      <c r="F46" s="14">
        <v>34000</v>
      </c>
      <c r="G46" s="14">
        <v>0</v>
      </c>
      <c r="H46" s="14">
        <v>0</v>
      </c>
      <c r="I46" s="14">
        <v>0</v>
      </c>
      <c r="J46" s="14">
        <v>0</v>
      </c>
    </row>
    <row r="47" spans="1:10" x14ac:dyDescent="0.25">
      <c r="A47" s="23">
        <v>3239</v>
      </c>
      <c r="B47" s="12" t="s">
        <v>67</v>
      </c>
      <c r="C47" s="14">
        <v>9000</v>
      </c>
      <c r="D47" s="33">
        <v>0</v>
      </c>
      <c r="E47" s="14">
        <v>0</v>
      </c>
      <c r="F47" s="14">
        <v>9000</v>
      </c>
      <c r="G47" s="14">
        <v>0</v>
      </c>
      <c r="H47" s="14">
        <v>0</v>
      </c>
      <c r="I47" s="14">
        <v>0</v>
      </c>
      <c r="J47" s="14">
        <v>0</v>
      </c>
    </row>
    <row r="48" spans="1:10" x14ac:dyDescent="0.25">
      <c r="A48" s="23">
        <v>329</v>
      </c>
      <c r="B48" s="12" t="s">
        <v>68</v>
      </c>
      <c r="C48" s="14">
        <f>C49+C50+C51+C52+C53</f>
        <v>67000</v>
      </c>
      <c r="D48" s="33">
        <v>0</v>
      </c>
      <c r="E48" s="14">
        <v>0</v>
      </c>
      <c r="F48" s="14">
        <f>F49+F50+F51+F52+F53</f>
        <v>67000</v>
      </c>
      <c r="G48" s="14">
        <v>0</v>
      </c>
      <c r="H48" s="14">
        <v>0</v>
      </c>
      <c r="I48" s="14">
        <v>0</v>
      </c>
      <c r="J48" s="14">
        <v>0</v>
      </c>
    </row>
    <row r="49" spans="1:10" x14ac:dyDescent="0.25">
      <c r="A49" s="23">
        <v>3291</v>
      </c>
      <c r="B49" s="12" t="s">
        <v>69</v>
      </c>
      <c r="C49" s="14">
        <v>25000</v>
      </c>
      <c r="D49" s="33">
        <v>0</v>
      </c>
      <c r="E49" s="14">
        <v>0</v>
      </c>
      <c r="F49" s="14">
        <v>25000</v>
      </c>
      <c r="G49" s="14">
        <v>0</v>
      </c>
      <c r="H49" s="14">
        <v>0</v>
      </c>
      <c r="I49" s="14">
        <v>0</v>
      </c>
      <c r="J49" s="14">
        <v>0</v>
      </c>
    </row>
    <row r="50" spans="1:10" x14ac:dyDescent="0.25">
      <c r="A50" s="23">
        <v>3292</v>
      </c>
      <c r="B50" s="12" t="s">
        <v>70</v>
      </c>
      <c r="C50" s="14">
        <v>30000</v>
      </c>
      <c r="D50" s="33">
        <v>0</v>
      </c>
      <c r="E50" s="14">
        <v>0</v>
      </c>
      <c r="F50" s="14">
        <v>30000</v>
      </c>
      <c r="G50" s="14">
        <v>0</v>
      </c>
      <c r="H50" s="14">
        <v>0</v>
      </c>
      <c r="I50" s="14">
        <v>0</v>
      </c>
      <c r="J50" s="14">
        <v>0</v>
      </c>
    </row>
    <row r="51" spans="1:10" x14ac:dyDescent="0.25">
      <c r="A51" s="23">
        <v>3293</v>
      </c>
      <c r="B51" s="12" t="s">
        <v>71</v>
      </c>
      <c r="C51" s="14">
        <v>3000</v>
      </c>
      <c r="D51" s="33">
        <v>0</v>
      </c>
      <c r="E51" s="14">
        <v>0</v>
      </c>
      <c r="F51" s="14">
        <v>3000</v>
      </c>
      <c r="G51" s="14">
        <v>0</v>
      </c>
      <c r="H51" s="14">
        <v>0</v>
      </c>
      <c r="I51" s="14">
        <v>0</v>
      </c>
      <c r="J51" s="14">
        <v>0</v>
      </c>
    </row>
    <row r="52" spans="1:10" x14ac:dyDescent="0.25">
      <c r="A52" s="23">
        <v>3295</v>
      </c>
      <c r="B52" s="12" t="s">
        <v>72</v>
      </c>
      <c r="C52" s="14">
        <v>3000</v>
      </c>
      <c r="D52" s="33">
        <v>0</v>
      </c>
      <c r="E52" s="14">
        <v>0</v>
      </c>
      <c r="F52" s="14">
        <v>3000</v>
      </c>
      <c r="G52" s="14">
        <v>0</v>
      </c>
      <c r="H52" s="14">
        <v>0</v>
      </c>
      <c r="I52" s="14">
        <v>0</v>
      </c>
      <c r="J52" s="14">
        <v>0</v>
      </c>
    </row>
    <row r="53" spans="1:10" x14ac:dyDescent="0.25">
      <c r="A53" s="23">
        <v>3299</v>
      </c>
      <c r="B53" s="12" t="s">
        <v>73</v>
      </c>
      <c r="C53" s="14">
        <v>6000</v>
      </c>
      <c r="D53" s="33">
        <v>0</v>
      </c>
      <c r="E53" s="14">
        <v>0</v>
      </c>
      <c r="F53" s="14">
        <v>6000</v>
      </c>
      <c r="G53" s="14">
        <v>0</v>
      </c>
      <c r="H53" s="14">
        <v>0</v>
      </c>
      <c r="I53" s="14">
        <v>0</v>
      </c>
      <c r="J53" s="14">
        <v>0</v>
      </c>
    </row>
    <row r="54" spans="1:10" x14ac:dyDescent="0.25">
      <c r="A54" s="23">
        <v>34</v>
      </c>
      <c r="B54" s="12" t="s">
        <v>39</v>
      </c>
      <c r="C54" s="14">
        <f>C55</f>
        <v>15000</v>
      </c>
      <c r="D54" s="33">
        <v>0</v>
      </c>
      <c r="E54" s="14">
        <v>0</v>
      </c>
      <c r="F54" s="14">
        <f>F55</f>
        <v>15000</v>
      </c>
      <c r="G54" s="14">
        <v>0</v>
      </c>
      <c r="H54" s="14">
        <v>0</v>
      </c>
      <c r="I54" s="14">
        <v>0</v>
      </c>
      <c r="J54" s="14">
        <v>0</v>
      </c>
    </row>
    <row r="55" spans="1:10" x14ac:dyDescent="0.25">
      <c r="A55" s="23">
        <v>343</v>
      </c>
      <c r="B55" s="12" t="s">
        <v>74</v>
      </c>
      <c r="C55" s="14">
        <f>C56+C57</f>
        <v>15000</v>
      </c>
      <c r="D55" s="33">
        <v>0</v>
      </c>
      <c r="E55" s="14">
        <v>0</v>
      </c>
      <c r="F55" s="14">
        <f>F56+F57</f>
        <v>15000</v>
      </c>
      <c r="G55" s="14">
        <v>0</v>
      </c>
      <c r="H55" s="14">
        <v>0</v>
      </c>
      <c r="I55" s="14">
        <v>0</v>
      </c>
      <c r="J55" s="14">
        <v>0</v>
      </c>
    </row>
    <row r="56" spans="1:10" x14ac:dyDescent="0.25">
      <c r="A56" s="23">
        <v>3431</v>
      </c>
      <c r="B56" s="12" t="s">
        <v>75</v>
      </c>
      <c r="C56" s="14">
        <v>13000</v>
      </c>
      <c r="D56" s="33">
        <v>0</v>
      </c>
      <c r="E56" s="14">
        <v>0</v>
      </c>
      <c r="F56" s="14">
        <v>13000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23">
        <v>3434</v>
      </c>
      <c r="B57" s="12" t="s">
        <v>76</v>
      </c>
      <c r="C57" s="14">
        <v>2000</v>
      </c>
      <c r="D57" s="33">
        <v>0</v>
      </c>
      <c r="E57" s="14">
        <v>0</v>
      </c>
      <c r="F57" s="14">
        <v>2000</v>
      </c>
      <c r="G57" s="14">
        <v>0</v>
      </c>
      <c r="H57" s="14">
        <v>0</v>
      </c>
      <c r="I57" s="14">
        <v>0</v>
      </c>
      <c r="J57" s="14">
        <v>0</v>
      </c>
    </row>
    <row r="58" spans="1:10" x14ac:dyDescent="0.25">
      <c r="A58" s="23">
        <v>4</v>
      </c>
      <c r="B58" s="12" t="s">
        <v>77</v>
      </c>
      <c r="C58" s="13">
        <v>34000</v>
      </c>
      <c r="D58" s="33">
        <v>0</v>
      </c>
      <c r="E58" s="14">
        <v>0</v>
      </c>
      <c r="F58" s="13">
        <v>34000</v>
      </c>
      <c r="G58" s="14">
        <v>0</v>
      </c>
      <c r="H58" s="14">
        <v>0</v>
      </c>
      <c r="I58" s="14">
        <v>0</v>
      </c>
      <c r="J58" s="14">
        <v>0</v>
      </c>
    </row>
    <row r="59" spans="1:10" x14ac:dyDescent="0.25">
      <c r="A59" s="23">
        <v>42</v>
      </c>
      <c r="B59" s="12" t="s">
        <v>78</v>
      </c>
      <c r="C59" s="14">
        <v>34000</v>
      </c>
      <c r="D59" s="33">
        <v>0</v>
      </c>
      <c r="E59" s="14">
        <v>0</v>
      </c>
      <c r="F59" s="14">
        <v>34000</v>
      </c>
      <c r="G59" s="14">
        <v>0</v>
      </c>
      <c r="H59" s="14">
        <v>0</v>
      </c>
      <c r="I59" s="14">
        <v>0</v>
      </c>
      <c r="J59" s="14">
        <v>0</v>
      </c>
    </row>
    <row r="60" spans="1:10" x14ac:dyDescent="0.25">
      <c r="A60" s="23">
        <v>422</v>
      </c>
      <c r="B60" s="12" t="s">
        <v>79</v>
      </c>
      <c r="C60" s="14">
        <v>30000</v>
      </c>
      <c r="D60" s="33">
        <v>0</v>
      </c>
      <c r="E60" s="14">
        <v>0</v>
      </c>
      <c r="F60" s="14">
        <v>30000</v>
      </c>
      <c r="G60" s="14">
        <v>0</v>
      </c>
      <c r="H60" s="14">
        <v>0</v>
      </c>
      <c r="I60" s="14">
        <v>0</v>
      </c>
      <c r="J60" s="14">
        <v>0</v>
      </c>
    </row>
    <row r="61" spans="1:10" x14ac:dyDescent="0.25">
      <c r="A61" s="23">
        <v>4221</v>
      </c>
      <c r="B61" s="12" t="s">
        <v>80</v>
      </c>
      <c r="C61" s="14">
        <v>10000</v>
      </c>
      <c r="D61" s="33">
        <v>0</v>
      </c>
      <c r="E61" s="14">
        <v>0</v>
      </c>
      <c r="F61" s="14">
        <v>10000</v>
      </c>
      <c r="G61" s="14">
        <v>0</v>
      </c>
      <c r="H61" s="14">
        <v>0</v>
      </c>
      <c r="I61" s="14">
        <v>0</v>
      </c>
      <c r="J61" s="14">
        <v>0</v>
      </c>
    </row>
    <row r="62" spans="1:10" x14ac:dyDescent="0.25">
      <c r="A62" s="23">
        <v>4223</v>
      </c>
      <c r="B62" s="12" t="s">
        <v>81</v>
      </c>
      <c r="C62" s="14">
        <v>10000</v>
      </c>
      <c r="D62" s="33">
        <v>0</v>
      </c>
      <c r="E62" s="14">
        <v>0</v>
      </c>
      <c r="F62" s="14">
        <v>10000</v>
      </c>
      <c r="G62" s="14">
        <v>0</v>
      </c>
      <c r="H62" s="14">
        <v>0</v>
      </c>
      <c r="I62" s="14">
        <v>0</v>
      </c>
      <c r="J62" s="14">
        <v>0</v>
      </c>
    </row>
    <row r="63" spans="1:10" x14ac:dyDescent="0.25">
      <c r="A63" s="23">
        <v>4227</v>
      </c>
      <c r="B63" s="12" t="s">
        <v>82</v>
      </c>
      <c r="C63" s="14">
        <v>10000</v>
      </c>
      <c r="D63" s="33">
        <v>0</v>
      </c>
      <c r="E63" s="14">
        <v>0</v>
      </c>
      <c r="F63" s="14">
        <v>10000</v>
      </c>
      <c r="G63" s="14">
        <v>0</v>
      </c>
      <c r="H63" s="14">
        <v>0</v>
      </c>
      <c r="I63" s="14">
        <v>0</v>
      </c>
      <c r="J63" s="14">
        <v>0</v>
      </c>
    </row>
    <row r="64" spans="1:10" x14ac:dyDescent="0.25">
      <c r="A64" s="23">
        <v>424</v>
      </c>
      <c r="B64" s="12" t="s">
        <v>83</v>
      </c>
      <c r="C64" s="14">
        <v>4000</v>
      </c>
      <c r="D64" s="33">
        <v>0</v>
      </c>
      <c r="E64" s="14">
        <v>0</v>
      </c>
      <c r="F64" s="14">
        <v>4000</v>
      </c>
      <c r="G64" s="14">
        <v>0</v>
      </c>
      <c r="H64" s="14">
        <v>0</v>
      </c>
      <c r="I64" s="14">
        <v>0</v>
      </c>
      <c r="J64" s="14">
        <v>0</v>
      </c>
    </row>
    <row r="65" spans="1:10" x14ac:dyDescent="0.25">
      <c r="A65" s="23">
        <v>4241</v>
      </c>
      <c r="B65" s="12" t="s">
        <v>83</v>
      </c>
      <c r="C65" s="14">
        <v>4000</v>
      </c>
      <c r="D65" s="33">
        <v>0</v>
      </c>
      <c r="E65" s="14">
        <v>0</v>
      </c>
      <c r="F65" s="14">
        <v>4000</v>
      </c>
      <c r="G65" s="14">
        <v>0</v>
      </c>
      <c r="H65" s="14">
        <v>0</v>
      </c>
      <c r="I65" s="14">
        <v>0</v>
      </c>
      <c r="J65" s="14">
        <v>0</v>
      </c>
    </row>
    <row r="66" spans="1:10" x14ac:dyDescent="0.25">
      <c r="A66" s="23">
        <v>426</v>
      </c>
      <c r="B66" s="12" t="s">
        <v>84</v>
      </c>
      <c r="C66" s="14">
        <v>0</v>
      </c>
      <c r="D66" s="33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x14ac:dyDescent="0.25">
      <c r="A67" s="23">
        <v>4262</v>
      </c>
      <c r="B67" s="12" t="s">
        <v>85</v>
      </c>
      <c r="C67" s="14">
        <v>0</v>
      </c>
      <c r="D67" s="3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</row>
    <row r="68" spans="1:10" ht="23.25" x14ac:dyDescent="0.25">
      <c r="A68" s="16" t="s">
        <v>43</v>
      </c>
      <c r="B68" s="17" t="s">
        <v>87</v>
      </c>
      <c r="C68" s="13">
        <v>10000</v>
      </c>
      <c r="D68" s="33">
        <v>0</v>
      </c>
      <c r="E68" s="14">
        <v>0</v>
      </c>
      <c r="F68" s="14">
        <v>0</v>
      </c>
      <c r="G68" s="13">
        <v>10000</v>
      </c>
      <c r="H68" s="14">
        <v>0</v>
      </c>
      <c r="I68" s="14">
        <v>0</v>
      </c>
      <c r="J68" s="14">
        <v>0</v>
      </c>
    </row>
    <row r="69" spans="1:10" x14ac:dyDescent="0.25">
      <c r="A69" s="12">
        <v>3</v>
      </c>
      <c r="B69" s="12" t="s">
        <v>32</v>
      </c>
      <c r="C69" s="13">
        <f>C70+C75</f>
        <v>10000</v>
      </c>
      <c r="D69" s="33">
        <v>0</v>
      </c>
      <c r="E69" s="14">
        <v>0</v>
      </c>
      <c r="F69" s="14">
        <v>0</v>
      </c>
      <c r="G69" s="13">
        <f>G70+G75</f>
        <v>10000</v>
      </c>
      <c r="H69" s="14">
        <v>0</v>
      </c>
      <c r="I69" s="14">
        <v>0</v>
      </c>
      <c r="J69" s="14">
        <v>0</v>
      </c>
    </row>
    <row r="70" spans="1:10" x14ac:dyDescent="0.25">
      <c r="A70" s="12">
        <v>31</v>
      </c>
      <c r="B70" s="12" t="s">
        <v>33</v>
      </c>
      <c r="C70" s="14">
        <v>0</v>
      </c>
      <c r="D70" s="3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</row>
    <row r="71" spans="1:10" x14ac:dyDescent="0.25">
      <c r="A71" s="12">
        <v>311</v>
      </c>
      <c r="B71" s="12" t="s">
        <v>34</v>
      </c>
      <c r="C71" s="14">
        <v>0</v>
      </c>
      <c r="D71" s="33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x14ac:dyDescent="0.25">
      <c r="A72" s="12">
        <v>3111</v>
      </c>
      <c r="B72" s="12" t="s">
        <v>88</v>
      </c>
      <c r="C72" s="14">
        <v>0</v>
      </c>
      <c r="D72" s="33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</row>
    <row r="73" spans="1:10" x14ac:dyDescent="0.25">
      <c r="A73" s="12">
        <v>313</v>
      </c>
      <c r="B73" s="12" t="s">
        <v>36</v>
      </c>
      <c r="C73" s="14">
        <v>0</v>
      </c>
      <c r="D73" s="33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</row>
    <row r="74" spans="1:10" x14ac:dyDescent="0.25">
      <c r="A74" s="12">
        <v>3132</v>
      </c>
      <c r="B74" s="12" t="s">
        <v>47</v>
      </c>
      <c r="C74" s="14">
        <v>0</v>
      </c>
      <c r="D74" s="33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x14ac:dyDescent="0.25">
      <c r="A75" s="12">
        <v>32</v>
      </c>
      <c r="B75" s="12" t="s">
        <v>37</v>
      </c>
      <c r="C75" s="14">
        <v>10000</v>
      </c>
      <c r="D75" s="33">
        <v>0</v>
      </c>
      <c r="E75" s="14">
        <v>0</v>
      </c>
      <c r="F75" s="14">
        <v>0</v>
      </c>
      <c r="G75" s="14">
        <v>10000</v>
      </c>
      <c r="H75" s="14">
        <v>0</v>
      </c>
      <c r="I75" s="14">
        <v>0</v>
      </c>
      <c r="J75" s="14">
        <v>0</v>
      </c>
    </row>
    <row r="76" spans="1:10" x14ac:dyDescent="0.25">
      <c r="A76" s="12">
        <v>321</v>
      </c>
      <c r="B76" s="12" t="s">
        <v>89</v>
      </c>
      <c r="C76" s="14">
        <v>0</v>
      </c>
      <c r="D76" s="3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</row>
    <row r="77" spans="1:10" x14ac:dyDescent="0.25">
      <c r="A77" s="24">
        <v>3212</v>
      </c>
      <c r="B77" s="12" t="s">
        <v>50</v>
      </c>
      <c r="C77" s="14">
        <v>0</v>
      </c>
      <c r="D77" s="33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</row>
    <row r="78" spans="1:10" x14ac:dyDescent="0.25">
      <c r="A78" s="24">
        <v>322</v>
      </c>
      <c r="B78" s="12" t="s">
        <v>52</v>
      </c>
      <c r="C78" s="14">
        <v>10000</v>
      </c>
      <c r="D78" s="33">
        <v>0</v>
      </c>
      <c r="E78" s="14">
        <v>0</v>
      </c>
      <c r="F78" s="14">
        <v>0</v>
      </c>
      <c r="G78" s="14">
        <v>10000</v>
      </c>
      <c r="H78" s="14">
        <v>0</v>
      </c>
      <c r="I78" s="14">
        <v>0</v>
      </c>
      <c r="J78" s="14">
        <v>0</v>
      </c>
    </row>
    <row r="79" spans="1:10" x14ac:dyDescent="0.25">
      <c r="A79" s="24">
        <v>3222</v>
      </c>
      <c r="B79" s="12" t="s">
        <v>54</v>
      </c>
      <c r="C79" s="14">
        <v>10000</v>
      </c>
      <c r="D79" s="33">
        <v>0</v>
      </c>
      <c r="E79" s="14">
        <v>0</v>
      </c>
      <c r="F79" s="14">
        <v>0</v>
      </c>
      <c r="G79" s="14">
        <v>10000</v>
      </c>
      <c r="H79" s="14">
        <v>0</v>
      </c>
      <c r="I79" s="14">
        <v>0</v>
      </c>
      <c r="J79" s="14">
        <v>0</v>
      </c>
    </row>
    <row r="80" spans="1:10" x14ac:dyDescent="0.25">
      <c r="A80" s="12">
        <v>323</v>
      </c>
      <c r="B80" s="12" t="s">
        <v>59</v>
      </c>
      <c r="C80" s="14">
        <v>0</v>
      </c>
      <c r="D80" s="3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</row>
    <row r="81" spans="1:10" x14ac:dyDescent="0.25">
      <c r="A81" s="12">
        <v>3232</v>
      </c>
      <c r="B81" s="12" t="s">
        <v>61</v>
      </c>
      <c r="C81" s="14">
        <v>0</v>
      </c>
      <c r="D81" s="33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</row>
    <row r="82" spans="1:10" ht="23.25" x14ac:dyDescent="0.25">
      <c r="A82" s="45" t="s">
        <v>90</v>
      </c>
      <c r="B82" s="44" t="s">
        <v>91</v>
      </c>
      <c r="C82" s="48">
        <v>30000</v>
      </c>
      <c r="D82" s="51">
        <v>0</v>
      </c>
      <c r="E82" s="50">
        <v>0</v>
      </c>
      <c r="F82" s="50">
        <v>0</v>
      </c>
      <c r="G82" s="48">
        <v>30000</v>
      </c>
      <c r="H82" s="50">
        <v>0</v>
      </c>
      <c r="I82" s="50">
        <v>0</v>
      </c>
      <c r="J82" s="50">
        <v>0</v>
      </c>
    </row>
    <row r="83" spans="1:10" x14ac:dyDescent="0.25">
      <c r="A83" s="16" t="s">
        <v>93</v>
      </c>
      <c r="B83" s="16" t="s">
        <v>94</v>
      </c>
      <c r="C83" s="13">
        <v>30000</v>
      </c>
      <c r="D83" s="33">
        <v>0</v>
      </c>
      <c r="E83" s="14">
        <v>0</v>
      </c>
      <c r="F83" s="14">
        <v>0</v>
      </c>
      <c r="G83" s="13">
        <v>30000</v>
      </c>
      <c r="H83" s="14">
        <v>0</v>
      </c>
      <c r="I83" s="14">
        <v>0</v>
      </c>
      <c r="J83" s="14">
        <v>0</v>
      </c>
    </row>
    <row r="84" spans="1:10" x14ac:dyDescent="0.25">
      <c r="A84" s="12">
        <v>3</v>
      </c>
      <c r="B84" s="12" t="s">
        <v>32</v>
      </c>
      <c r="C84" s="14">
        <v>30000</v>
      </c>
      <c r="D84" s="33">
        <v>0</v>
      </c>
      <c r="E84" s="14">
        <v>0</v>
      </c>
      <c r="F84" s="14">
        <v>0</v>
      </c>
      <c r="G84" s="14">
        <v>30000</v>
      </c>
      <c r="H84" s="14">
        <v>0</v>
      </c>
      <c r="I84" s="14">
        <v>0</v>
      </c>
      <c r="J84" s="14">
        <v>0</v>
      </c>
    </row>
    <row r="85" spans="1:10" x14ac:dyDescent="0.25">
      <c r="A85" s="12">
        <v>32</v>
      </c>
      <c r="B85" s="12" t="s">
        <v>37</v>
      </c>
      <c r="C85" s="14">
        <f>C86+C89</f>
        <v>30000</v>
      </c>
      <c r="D85" s="33">
        <v>0</v>
      </c>
      <c r="E85" s="14">
        <v>0</v>
      </c>
      <c r="F85" s="14">
        <v>0</v>
      </c>
      <c r="G85" s="14">
        <f>G86+G89</f>
        <v>30000</v>
      </c>
      <c r="H85" s="14">
        <v>0</v>
      </c>
      <c r="I85" s="14">
        <v>0</v>
      </c>
      <c r="J85" s="14">
        <v>0</v>
      </c>
    </row>
    <row r="86" spans="1:10" x14ac:dyDescent="0.25">
      <c r="A86" s="12">
        <v>321</v>
      </c>
      <c r="B86" s="12" t="s">
        <v>89</v>
      </c>
      <c r="C86" s="14">
        <v>10000</v>
      </c>
      <c r="D86" s="33">
        <v>0</v>
      </c>
      <c r="E86" s="14">
        <v>0</v>
      </c>
      <c r="F86" s="14">
        <v>0</v>
      </c>
      <c r="G86" s="14">
        <v>10000</v>
      </c>
      <c r="H86" s="14">
        <v>0</v>
      </c>
      <c r="I86" s="14">
        <v>0</v>
      </c>
      <c r="J86" s="14">
        <v>0</v>
      </c>
    </row>
    <row r="87" spans="1:10" x14ac:dyDescent="0.25">
      <c r="A87" s="12">
        <v>3213</v>
      </c>
      <c r="B87" s="12" t="s">
        <v>92</v>
      </c>
      <c r="C87" s="14">
        <v>10000</v>
      </c>
      <c r="D87" s="33">
        <v>0</v>
      </c>
      <c r="E87" s="14">
        <v>0</v>
      </c>
      <c r="F87" s="14">
        <v>0</v>
      </c>
      <c r="G87" s="14">
        <v>10000</v>
      </c>
      <c r="H87" s="14">
        <v>0</v>
      </c>
      <c r="I87" s="14">
        <v>0</v>
      </c>
      <c r="J87" s="14">
        <v>0</v>
      </c>
    </row>
    <row r="88" spans="1:10" x14ac:dyDescent="0.25">
      <c r="A88" s="12">
        <v>322</v>
      </c>
      <c r="B88" s="12" t="s">
        <v>52</v>
      </c>
      <c r="C88" s="14">
        <v>10000</v>
      </c>
      <c r="D88" s="33">
        <v>0</v>
      </c>
      <c r="E88" s="14">
        <v>0</v>
      </c>
      <c r="F88" s="14">
        <v>0</v>
      </c>
      <c r="G88" s="14">
        <v>10000</v>
      </c>
      <c r="H88" s="14">
        <v>0</v>
      </c>
      <c r="I88" s="14">
        <v>0</v>
      </c>
      <c r="J88" s="14">
        <v>0</v>
      </c>
    </row>
    <row r="89" spans="1:10" x14ac:dyDescent="0.25">
      <c r="A89" s="12">
        <v>3222</v>
      </c>
      <c r="B89" s="12" t="s">
        <v>54</v>
      </c>
      <c r="C89" s="14">
        <v>20000</v>
      </c>
      <c r="D89" s="33">
        <v>0</v>
      </c>
      <c r="E89" s="14">
        <v>0</v>
      </c>
      <c r="F89" s="14">
        <v>0</v>
      </c>
      <c r="G89" s="14">
        <v>20000</v>
      </c>
      <c r="H89" s="14">
        <v>0</v>
      </c>
      <c r="I89" s="14">
        <v>0</v>
      </c>
      <c r="J89" s="14">
        <v>0</v>
      </c>
    </row>
    <row r="90" spans="1:10" ht="23.25" x14ac:dyDescent="0.25">
      <c r="A90" s="46" t="s">
        <v>127</v>
      </c>
      <c r="B90" s="44" t="s">
        <v>95</v>
      </c>
      <c r="C90" s="48">
        <v>25000</v>
      </c>
      <c r="D90" s="51">
        <v>0</v>
      </c>
      <c r="E90" s="50">
        <v>0</v>
      </c>
      <c r="F90" s="50">
        <v>0</v>
      </c>
      <c r="G90" s="48">
        <v>25000</v>
      </c>
      <c r="H90" s="50">
        <v>0</v>
      </c>
      <c r="I90" s="50">
        <v>0</v>
      </c>
      <c r="J90" s="50">
        <v>0</v>
      </c>
    </row>
    <row r="91" spans="1:10" x14ac:dyDescent="0.25">
      <c r="A91" s="16" t="s">
        <v>41</v>
      </c>
      <c r="B91" s="16" t="s">
        <v>94</v>
      </c>
      <c r="C91" s="13">
        <v>25000</v>
      </c>
      <c r="D91" s="33">
        <v>0</v>
      </c>
      <c r="E91" s="14">
        <v>0</v>
      </c>
      <c r="F91" s="14">
        <v>0</v>
      </c>
      <c r="G91" s="13">
        <v>25000</v>
      </c>
      <c r="H91" s="14">
        <v>0</v>
      </c>
      <c r="I91" s="14">
        <v>0</v>
      </c>
      <c r="J91" s="14">
        <v>0</v>
      </c>
    </row>
    <row r="92" spans="1:10" x14ac:dyDescent="0.25">
      <c r="A92" s="12">
        <v>3</v>
      </c>
      <c r="B92" s="12" t="s">
        <v>32</v>
      </c>
      <c r="C92" s="14">
        <v>25000</v>
      </c>
      <c r="D92" s="33">
        <v>0</v>
      </c>
      <c r="E92" s="14">
        <v>0</v>
      </c>
      <c r="F92" s="14">
        <v>0</v>
      </c>
      <c r="G92" s="14">
        <v>25000</v>
      </c>
      <c r="H92" s="14">
        <v>0</v>
      </c>
      <c r="I92" s="14">
        <v>0</v>
      </c>
      <c r="J92" s="14">
        <v>0</v>
      </c>
    </row>
    <row r="93" spans="1:10" x14ac:dyDescent="0.25">
      <c r="A93" s="12">
        <v>32</v>
      </c>
      <c r="B93" s="12" t="s">
        <v>37</v>
      </c>
      <c r="C93" s="14">
        <v>25000</v>
      </c>
      <c r="D93" s="33">
        <v>0</v>
      </c>
      <c r="E93" s="14">
        <v>0</v>
      </c>
      <c r="F93" s="14">
        <v>0</v>
      </c>
      <c r="G93" s="14">
        <v>25000</v>
      </c>
      <c r="H93" s="14">
        <v>0</v>
      </c>
      <c r="I93" s="14">
        <v>0</v>
      </c>
      <c r="J93" s="14">
        <v>0</v>
      </c>
    </row>
    <row r="94" spans="1:10" x14ac:dyDescent="0.25">
      <c r="A94" s="12">
        <v>322</v>
      </c>
      <c r="B94" s="12" t="s">
        <v>52</v>
      </c>
      <c r="C94" s="14">
        <v>25000</v>
      </c>
      <c r="D94" s="33">
        <v>0</v>
      </c>
      <c r="E94" s="14">
        <v>0</v>
      </c>
      <c r="F94" s="14">
        <v>0</v>
      </c>
      <c r="G94" s="14">
        <v>25000</v>
      </c>
      <c r="H94" s="14">
        <v>0</v>
      </c>
      <c r="I94" s="14">
        <v>0</v>
      </c>
      <c r="J94" s="14">
        <v>0</v>
      </c>
    </row>
    <row r="95" spans="1:10" x14ac:dyDescent="0.25">
      <c r="A95" s="12">
        <v>3222</v>
      </c>
      <c r="B95" s="12" t="s">
        <v>54</v>
      </c>
      <c r="C95" s="14">
        <v>25000</v>
      </c>
      <c r="D95" s="33">
        <v>0</v>
      </c>
      <c r="E95" s="14">
        <v>0</v>
      </c>
      <c r="F95" s="14">
        <v>0</v>
      </c>
      <c r="G95" s="14">
        <v>25000</v>
      </c>
      <c r="H95" s="14">
        <v>0</v>
      </c>
      <c r="I95" s="14">
        <v>0</v>
      </c>
      <c r="J95" s="14">
        <v>0</v>
      </c>
    </row>
    <row r="96" spans="1:10" ht="23.25" x14ac:dyDescent="0.25">
      <c r="A96" s="44" t="s">
        <v>96</v>
      </c>
      <c r="B96" s="44" t="s">
        <v>97</v>
      </c>
      <c r="C96" s="48">
        <v>10000</v>
      </c>
      <c r="D96" s="51">
        <v>0</v>
      </c>
      <c r="E96" s="50">
        <v>0</v>
      </c>
      <c r="F96" s="48">
        <v>10000</v>
      </c>
      <c r="G96" s="50">
        <v>0</v>
      </c>
      <c r="H96" s="50">
        <v>0</v>
      </c>
      <c r="I96" s="50">
        <v>0</v>
      </c>
      <c r="J96" s="50">
        <v>0</v>
      </c>
    </row>
    <row r="97" spans="1:10" ht="23.25" x14ac:dyDescent="0.25">
      <c r="A97" s="25" t="s">
        <v>41</v>
      </c>
      <c r="B97" s="17" t="s">
        <v>98</v>
      </c>
      <c r="C97" s="14">
        <v>10000</v>
      </c>
      <c r="D97" s="33">
        <v>0</v>
      </c>
      <c r="E97" s="14">
        <v>0</v>
      </c>
      <c r="F97" s="14">
        <v>10000</v>
      </c>
      <c r="G97" s="14">
        <v>0</v>
      </c>
      <c r="H97" s="14">
        <v>0</v>
      </c>
      <c r="I97" s="14">
        <v>0</v>
      </c>
      <c r="J97" s="14">
        <v>0</v>
      </c>
    </row>
    <row r="98" spans="1:10" x14ac:dyDescent="0.25">
      <c r="A98" s="20">
        <v>32</v>
      </c>
      <c r="B98" s="12" t="s">
        <v>37</v>
      </c>
      <c r="C98" s="14">
        <v>10000</v>
      </c>
      <c r="D98" s="33">
        <v>0</v>
      </c>
      <c r="E98" s="14">
        <v>0</v>
      </c>
      <c r="F98" s="14">
        <v>10000</v>
      </c>
      <c r="G98" s="14">
        <v>0</v>
      </c>
      <c r="H98" s="14">
        <v>0</v>
      </c>
      <c r="I98" s="14">
        <v>0</v>
      </c>
      <c r="J98" s="14">
        <v>0</v>
      </c>
    </row>
    <row r="99" spans="1:10" x14ac:dyDescent="0.25">
      <c r="A99" s="20">
        <v>324</v>
      </c>
      <c r="B99" s="12" t="s">
        <v>38</v>
      </c>
      <c r="C99" s="14">
        <v>10000</v>
      </c>
      <c r="D99" s="33">
        <v>0</v>
      </c>
      <c r="E99" s="14">
        <v>0</v>
      </c>
      <c r="F99" s="14">
        <v>10000</v>
      </c>
      <c r="G99" s="14">
        <v>0</v>
      </c>
      <c r="H99" s="14">
        <v>0</v>
      </c>
      <c r="I99" s="14">
        <v>0</v>
      </c>
      <c r="J99" s="14">
        <v>0</v>
      </c>
    </row>
    <row r="100" spans="1:10" x14ac:dyDescent="0.25">
      <c r="A100" s="20">
        <v>3241</v>
      </c>
      <c r="B100" s="12" t="s">
        <v>38</v>
      </c>
      <c r="C100" s="14">
        <v>10000</v>
      </c>
      <c r="D100" s="33">
        <v>0</v>
      </c>
      <c r="E100" s="14">
        <v>0</v>
      </c>
      <c r="F100" s="14">
        <v>10000</v>
      </c>
      <c r="G100" s="14">
        <v>0</v>
      </c>
      <c r="H100" s="14">
        <v>0</v>
      </c>
      <c r="I100" s="14">
        <v>0</v>
      </c>
      <c r="J100" s="14">
        <v>0</v>
      </c>
    </row>
    <row r="101" spans="1:10" x14ac:dyDescent="0.25">
      <c r="A101" s="43" t="s">
        <v>99</v>
      </c>
      <c r="B101" s="43" t="s">
        <v>100</v>
      </c>
      <c r="C101" s="48">
        <v>10000</v>
      </c>
      <c r="D101" s="51">
        <v>0</v>
      </c>
      <c r="E101" s="50">
        <v>0</v>
      </c>
      <c r="F101" s="50">
        <v>0</v>
      </c>
      <c r="G101" s="50">
        <v>0</v>
      </c>
      <c r="H101" s="48">
        <v>10000</v>
      </c>
      <c r="I101" s="50">
        <v>0</v>
      </c>
      <c r="J101" s="50">
        <v>0</v>
      </c>
    </row>
    <row r="102" spans="1:10" x14ac:dyDescent="0.25">
      <c r="A102" s="16" t="s">
        <v>43</v>
      </c>
      <c r="B102" s="16" t="s">
        <v>101</v>
      </c>
      <c r="C102" s="14">
        <v>10000</v>
      </c>
      <c r="D102" s="33">
        <v>0</v>
      </c>
      <c r="E102" s="14">
        <v>0</v>
      </c>
      <c r="F102" s="14">
        <v>0</v>
      </c>
      <c r="G102" s="14">
        <v>0</v>
      </c>
      <c r="H102" s="14">
        <v>10000</v>
      </c>
      <c r="I102" s="14">
        <v>0</v>
      </c>
      <c r="J102" s="14">
        <v>0</v>
      </c>
    </row>
    <row r="103" spans="1:10" x14ac:dyDescent="0.25">
      <c r="A103" s="20">
        <v>4</v>
      </c>
      <c r="B103" s="12" t="s">
        <v>77</v>
      </c>
      <c r="C103" s="14">
        <v>10000</v>
      </c>
      <c r="D103" s="33">
        <v>0</v>
      </c>
      <c r="E103" s="14">
        <v>0</v>
      </c>
      <c r="F103" s="14">
        <v>0</v>
      </c>
      <c r="G103" s="14">
        <v>0</v>
      </c>
      <c r="H103" s="14">
        <v>10000</v>
      </c>
      <c r="I103" s="14">
        <v>0</v>
      </c>
      <c r="J103" s="14">
        <v>0</v>
      </c>
    </row>
    <row r="104" spans="1:10" x14ac:dyDescent="0.25">
      <c r="A104" s="20">
        <v>42</v>
      </c>
      <c r="B104" s="12" t="s">
        <v>78</v>
      </c>
      <c r="C104" s="14">
        <v>10000</v>
      </c>
      <c r="D104" s="33">
        <v>0</v>
      </c>
      <c r="E104" s="14">
        <v>0</v>
      </c>
      <c r="F104" s="14">
        <v>0</v>
      </c>
      <c r="G104" s="14">
        <v>0</v>
      </c>
      <c r="H104" s="14">
        <v>10000</v>
      </c>
      <c r="I104" s="14">
        <v>0</v>
      </c>
      <c r="J104" s="14">
        <v>0</v>
      </c>
    </row>
    <row r="105" spans="1:10" x14ac:dyDescent="0.25">
      <c r="A105" s="20">
        <v>422</v>
      </c>
      <c r="B105" s="12" t="s">
        <v>79</v>
      </c>
      <c r="C105" s="14">
        <v>10000</v>
      </c>
      <c r="D105" s="33">
        <v>0</v>
      </c>
      <c r="E105" s="14">
        <v>0</v>
      </c>
      <c r="F105" s="14">
        <v>0</v>
      </c>
      <c r="G105" s="14">
        <v>0</v>
      </c>
      <c r="H105" s="14">
        <v>10000</v>
      </c>
      <c r="I105" s="14">
        <v>0</v>
      </c>
      <c r="J105" s="14">
        <v>0</v>
      </c>
    </row>
    <row r="106" spans="1:10" x14ac:dyDescent="0.25">
      <c r="A106" s="20">
        <v>4227</v>
      </c>
      <c r="B106" s="12" t="s">
        <v>82</v>
      </c>
      <c r="C106" s="14">
        <v>10000</v>
      </c>
      <c r="D106" s="33">
        <v>0</v>
      </c>
      <c r="E106" s="14">
        <v>0</v>
      </c>
      <c r="F106" s="14">
        <v>0</v>
      </c>
      <c r="G106" s="14">
        <v>0</v>
      </c>
      <c r="H106" s="14">
        <v>10000</v>
      </c>
      <c r="I106" s="14">
        <v>0</v>
      </c>
      <c r="J106" s="14">
        <v>0</v>
      </c>
    </row>
    <row r="107" spans="1:10" ht="23.25" x14ac:dyDescent="0.25">
      <c r="A107" s="47" t="s">
        <v>102</v>
      </c>
      <c r="B107" s="44" t="s">
        <v>103</v>
      </c>
      <c r="C107" s="48">
        <v>0</v>
      </c>
      <c r="D107" s="49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</row>
    <row r="108" spans="1:10" x14ac:dyDescent="0.25">
      <c r="A108" s="26" t="s">
        <v>41</v>
      </c>
      <c r="B108" s="16" t="s">
        <v>104</v>
      </c>
      <c r="C108" s="52">
        <v>0</v>
      </c>
      <c r="D108" s="33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</row>
    <row r="109" spans="1:10" x14ac:dyDescent="0.25">
      <c r="A109" s="12">
        <v>3</v>
      </c>
      <c r="B109" s="12" t="s">
        <v>32</v>
      </c>
      <c r="C109" s="52">
        <v>0</v>
      </c>
      <c r="D109" s="33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</row>
    <row r="110" spans="1:10" x14ac:dyDescent="0.25">
      <c r="A110" s="12">
        <v>31</v>
      </c>
      <c r="B110" s="12" t="s">
        <v>33</v>
      </c>
      <c r="C110" s="52">
        <v>0</v>
      </c>
      <c r="D110" s="3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</row>
    <row r="111" spans="1:10" x14ac:dyDescent="0.25">
      <c r="A111" s="12">
        <v>311</v>
      </c>
      <c r="B111" s="12" t="s">
        <v>34</v>
      </c>
      <c r="C111" s="52">
        <v>0</v>
      </c>
      <c r="D111" s="33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</row>
    <row r="112" spans="1:10" x14ac:dyDescent="0.25">
      <c r="A112" s="12">
        <v>3111</v>
      </c>
      <c r="B112" s="12" t="s">
        <v>88</v>
      </c>
      <c r="C112" s="52">
        <v>0</v>
      </c>
      <c r="D112" s="33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</row>
    <row r="113" spans="1:10" x14ac:dyDescent="0.25">
      <c r="A113" s="12">
        <v>312</v>
      </c>
      <c r="B113" s="12" t="s">
        <v>35</v>
      </c>
      <c r="C113" s="52">
        <v>0</v>
      </c>
      <c r="D113" s="33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</row>
    <row r="114" spans="1:10" x14ac:dyDescent="0.25">
      <c r="A114" s="12">
        <v>3121</v>
      </c>
      <c r="B114" s="12" t="s">
        <v>35</v>
      </c>
      <c r="C114" s="52">
        <v>0</v>
      </c>
      <c r="D114" s="33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</row>
    <row r="115" spans="1:10" x14ac:dyDescent="0.25">
      <c r="A115" s="12">
        <v>313</v>
      </c>
      <c r="B115" s="12" t="s">
        <v>36</v>
      </c>
      <c r="C115" s="52">
        <v>0</v>
      </c>
      <c r="D115" s="3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</row>
    <row r="116" spans="1:10" x14ac:dyDescent="0.25">
      <c r="A116" s="12">
        <v>3132</v>
      </c>
      <c r="B116" s="12" t="s">
        <v>47</v>
      </c>
      <c r="C116" s="52">
        <v>0</v>
      </c>
      <c r="D116" s="33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</row>
    <row r="117" spans="1:10" x14ac:dyDescent="0.25">
      <c r="A117" s="12">
        <v>32</v>
      </c>
      <c r="B117" s="12" t="s">
        <v>37</v>
      </c>
      <c r="C117" s="52">
        <v>0</v>
      </c>
      <c r="D117" s="33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</row>
    <row r="118" spans="1:10" x14ac:dyDescent="0.25">
      <c r="A118" s="12">
        <v>321</v>
      </c>
      <c r="B118" s="12" t="s">
        <v>89</v>
      </c>
      <c r="C118" s="52">
        <v>0</v>
      </c>
      <c r="D118" s="33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</row>
    <row r="119" spans="1:10" x14ac:dyDescent="0.25">
      <c r="A119" s="24">
        <v>3212</v>
      </c>
      <c r="B119" s="12" t="s">
        <v>50</v>
      </c>
      <c r="C119" s="52">
        <v>0</v>
      </c>
      <c r="D119" s="33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</row>
    <row r="120" spans="1:10" ht="23.25" x14ac:dyDescent="0.25">
      <c r="A120" s="16" t="s">
        <v>43</v>
      </c>
      <c r="B120" s="17" t="s">
        <v>105</v>
      </c>
      <c r="C120" s="52">
        <v>0</v>
      </c>
      <c r="D120" s="33">
        <v>0</v>
      </c>
      <c r="E120" s="33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</row>
    <row r="121" spans="1:10" x14ac:dyDescent="0.25">
      <c r="A121" s="20">
        <v>3</v>
      </c>
      <c r="B121" s="12" t="s">
        <v>32</v>
      </c>
      <c r="C121" s="52">
        <v>0</v>
      </c>
      <c r="D121" s="33">
        <v>0</v>
      </c>
      <c r="E121" s="33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x14ac:dyDescent="0.25">
      <c r="A122" s="20">
        <v>34</v>
      </c>
      <c r="B122" s="12" t="s">
        <v>39</v>
      </c>
      <c r="C122" s="52">
        <v>0</v>
      </c>
      <c r="D122" s="33">
        <v>0</v>
      </c>
      <c r="E122" s="33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</row>
    <row r="123" spans="1:10" x14ac:dyDescent="0.25">
      <c r="A123" s="20">
        <v>343</v>
      </c>
      <c r="B123" s="12" t="s">
        <v>40</v>
      </c>
      <c r="C123" s="52">
        <v>0</v>
      </c>
      <c r="D123" s="33">
        <v>0</v>
      </c>
      <c r="E123" s="33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</row>
    <row r="124" spans="1:10" x14ac:dyDescent="0.25">
      <c r="A124" s="16" t="s">
        <v>43</v>
      </c>
      <c r="B124" s="16" t="s">
        <v>123</v>
      </c>
      <c r="C124" s="52">
        <v>0</v>
      </c>
      <c r="D124" s="33">
        <v>0</v>
      </c>
      <c r="E124" s="14">
        <v>0</v>
      </c>
      <c r="F124" s="14">
        <v>0</v>
      </c>
      <c r="G124" s="13">
        <v>0</v>
      </c>
      <c r="H124" s="14">
        <v>0</v>
      </c>
      <c r="I124" s="14">
        <v>0</v>
      </c>
      <c r="J124" s="14">
        <v>0</v>
      </c>
    </row>
    <row r="125" spans="1:10" x14ac:dyDescent="0.25">
      <c r="A125" s="35" t="s">
        <v>106</v>
      </c>
      <c r="B125" s="35" t="s">
        <v>32</v>
      </c>
      <c r="C125" s="52">
        <v>0</v>
      </c>
      <c r="D125" s="3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x14ac:dyDescent="0.25">
      <c r="A126" s="35" t="s">
        <v>107</v>
      </c>
      <c r="B126" s="35" t="s">
        <v>108</v>
      </c>
      <c r="C126" s="52">
        <v>0</v>
      </c>
      <c r="D126" s="33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</row>
    <row r="127" spans="1:10" x14ac:dyDescent="0.25">
      <c r="A127" s="15" t="s">
        <v>109</v>
      </c>
      <c r="B127" s="15" t="s">
        <v>34</v>
      </c>
      <c r="C127" s="52">
        <v>0</v>
      </c>
      <c r="D127" s="33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</row>
    <row r="128" spans="1:10" x14ac:dyDescent="0.25">
      <c r="A128" s="37">
        <v>3111</v>
      </c>
      <c r="B128" s="15" t="s">
        <v>125</v>
      </c>
      <c r="C128" s="52">
        <v>0</v>
      </c>
      <c r="D128" s="33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</row>
    <row r="129" spans="1:10" x14ac:dyDescent="0.25">
      <c r="A129" s="37" t="s">
        <v>110</v>
      </c>
      <c r="B129" s="15" t="s">
        <v>36</v>
      </c>
      <c r="C129" s="52">
        <v>0</v>
      </c>
      <c r="D129" s="33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</row>
    <row r="130" spans="1:10" x14ac:dyDescent="0.25">
      <c r="A130" s="38">
        <v>3132</v>
      </c>
      <c r="B130" s="12" t="s">
        <v>47</v>
      </c>
      <c r="C130" s="52">
        <v>0</v>
      </c>
      <c r="D130" s="3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</row>
    <row r="131" spans="1:10" x14ac:dyDescent="0.25">
      <c r="A131" s="39" t="s">
        <v>111</v>
      </c>
      <c r="B131" s="35" t="s">
        <v>37</v>
      </c>
      <c r="C131" s="52">
        <v>0</v>
      </c>
      <c r="D131" s="33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</row>
    <row r="132" spans="1:10" x14ac:dyDescent="0.25">
      <c r="A132" s="38" t="s">
        <v>112</v>
      </c>
      <c r="B132" s="12" t="s">
        <v>113</v>
      </c>
      <c r="C132" s="52">
        <v>0</v>
      </c>
      <c r="D132" s="33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</row>
    <row r="133" spans="1:10" x14ac:dyDescent="0.25">
      <c r="A133" s="38">
        <v>3213</v>
      </c>
      <c r="B133" s="12" t="s">
        <v>51</v>
      </c>
      <c r="C133" s="52">
        <v>0</v>
      </c>
      <c r="D133" s="33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</row>
    <row r="134" spans="1:10" x14ac:dyDescent="0.25">
      <c r="A134" s="38" t="s">
        <v>114</v>
      </c>
      <c r="B134" s="12" t="s">
        <v>52</v>
      </c>
      <c r="C134" s="52">
        <v>0</v>
      </c>
      <c r="D134" s="33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</row>
    <row r="135" spans="1:10" x14ac:dyDescent="0.25">
      <c r="A135" s="38">
        <v>3221</v>
      </c>
      <c r="B135" s="12" t="s">
        <v>53</v>
      </c>
      <c r="C135" s="52">
        <v>0</v>
      </c>
      <c r="D135" s="3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</row>
    <row r="136" spans="1:10" x14ac:dyDescent="0.25">
      <c r="A136" s="38">
        <v>3222</v>
      </c>
      <c r="B136" s="12" t="s">
        <v>54</v>
      </c>
      <c r="C136" s="52">
        <v>0</v>
      </c>
      <c r="D136" s="33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</row>
    <row r="137" spans="1:10" x14ac:dyDescent="0.25">
      <c r="A137" s="38">
        <v>3223</v>
      </c>
      <c r="B137" s="12" t="s">
        <v>55</v>
      </c>
      <c r="C137" s="52">
        <v>0</v>
      </c>
      <c r="D137" s="33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</row>
    <row r="138" spans="1:10" x14ac:dyDescent="0.25">
      <c r="A138" s="38">
        <v>3225</v>
      </c>
      <c r="B138" s="12" t="s">
        <v>57</v>
      </c>
      <c r="C138" s="52">
        <v>0</v>
      </c>
      <c r="D138" s="33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</row>
    <row r="139" spans="1:10" x14ac:dyDescent="0.25">
      <c r="A139" s="38">
        <v>3227</v>
      </c>
      <c r="B139" s="12" t="s">
        <v>58</v>
      </c>
      <c r="C139" s="52">
        <v>0</v>
      </c>
      <c r="D139" s="33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</row>
    <row r="140" spans="1:10" x14ac:dyDescent="0.25">
      <c r="A140" s="38" t="s">
        <v>115</v>
      </c>
      <c r="B140" s="12" t="s">
        <v>59</v>
      </c>
      <c r="C140" s="52">
        <v>0</v>
      </c>
      <c r="D140" s="3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</row>
    <row r="141" spans="1:10" x14ac:dyDescent="0.25">
      <c r="A141" s="38">
        <v>3231</v>
      </c>
      <c r="B141" s="12" t="s">
        <v>60</v>
      </c>
      <c r="C141" s="52">
        <v>0</v>
      </c>
      <c r="D141" s="33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</row>
    <row r="142" spans="1:10" x14ac:dyDescent="0.25">
      <c r="A142" s="38">
        <v>3232</v>
      </c>
      <c r="B142" s="12" t="s">
        <v>61</v>
      </c>
      <c r="C142" s="52">
        <v>0</v>
      </c>
      <c r="D142" s="33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</row>
    <row r="143" spans="1:10" x14ac:dyDescent="0.25">
      <c r="A143" s="38">
        <v>3233</v>
      </c>
      <c r="B143" s="12" t="s">
        <v>62</v>
      </c>
      <c r="C143" s="52">
        <v>0</v>
      </c>
      <c r="D143" s="33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</row>
    <row r="144" spans="1:10" x14ac:dyDescent="0.25">
      <c r="A144" s="38">
        <v>3234</v>
      </c>
      <c r="B144" s="12" t="s">
        <v>63</v>
      </c>
      <c r="C144" s="52">
        <v>0</v>
      </c>
      <c r="D144" s="33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</row>
    <row r="145" spans="1:10" x14ac:dyDescent="0.25">
      <c r="A145" s="38">
        <v>3236</v>
      </c>
      <c r="B145" s="12" t="s">
        <v>64</v>
      </c>
      <c r="C145" s="52">
        <v>0</v>
      </c>
      <c r="D145" s="3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</row>
    <row r="146" spans="1:10" x14ac:dyDescent="0.25">
      <c r="A146" s="38">
        <v>3237</v>
      </c>
      <c r="B146" s="12" t="s">
        <v>65</v>
      </c>
      <c r="C146" s="52">
        <v>0</v>
      </c>
      <c r="D146" s="33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</row>
    <row r="147" spans="1:10" x14ac:dyDescent="0.25">
      <c r="A147" s="38">
        <v>3238</v>
      </c>
      <c r="B147" s="12" t="s">
        <v>66</v>
      </c>
      <c r="C147" s="52">
        <v>0</v>
      </c>
      <c r="D147" s="33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</row>
    <row r="148" spans="1:10" x14ac:dyDescent="0.25">
      <c r="A148" s="38">
        <v>3239</v>
      </c>
      <c r="B148" s="12" t="s">
        <v>67</v>
      </c>
      <c r="C148" s="52">
        <v>0</v>
      </c>
      <c r="D148" s="33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</row>
    <row r="149" spans="1:10" x14ac:dyDescent="0.25">
      <c r="A149" s="38" t="s">
        <v>116</v>
      </c>
      <c r="B149" s="12" t="s">
        <v>117</v>
      </c>
      <c r="C149" s="52">
        <v>0</v>
      </c>
      <c r="D149" s="33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</row>
    <row r="150" spans="1:10" x14ac:dyDescent="0.25">
      <c r="A150" s="40">
        <v>3292</v>
      </c>
      <c r="B150" s="41" t="s">
        <v>70</v>
      </c>
      <c r="C150" s="52">
        <v>0</v>
      </c>
      <c r="D150" s="3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</row>
    <row r="151" spans="1:10" ht="23.25" x14ac:dyDescent="0.25">
      <c r="A151" s="39" t="s">
        <v>118</v>
      </c>
      <c r="B151" s="36" t="s">
        <v>77</v>
      </c>
      <c r="C151" s="52">
        <v>0</v>
      </c>
      <c r="D151" s="33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</row>
    <row r="152" spans="1:10" ht="23.25" x14ac:dyDescent="0.25">
      <c r="A152" s="39" t="s">
        <v>119</v>
      </c>
      <c r="B152" s="36" t="s">
        <v>78</v>
      </c>
      <c r="C152" s="52">
        <v>0</v>
      </c>
      <c r="D152" s="33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</row>
    <row r="153" spans="1:10" x14ac:dyDescent="0.25">
      <c r="A153" s="12" t="s">
        <v>120</v>
      </c>
      <c r="B153" s="12" t="s">
        <v>79</v>
      </c>
      <c r="C153" s="52">
        <v>0</v>
      </c>
      <c r="D153" s="33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1:10" x14ac:dyDescent="0.25">
      <c r="A154" s="38">
        <v>4221</v>
      </c>
      <c r="B154" s="12" t="s">
        <v>80</v>
      </c>
      <c r="C154" s="52">
        <v>0</v>
      </c>
      <c r="D154" s="33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</row>
    <row r="155" spans="1:10" ht="23.25" x14ac:dyDescent="0.25">
      <c r="A155" s="12" t="s">
        <v>121</v>
      </c>
      <c r="B155" s="32" t="s">
        <v>122</v>
      </c>
      <c r="C155" s="52">
        <v>0</v>
      </c>
      <c r="D155" s="3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</row>
    <row r="156" spans="1:10" x14ac:dyDescent="0.25">
      <c r="A156" s="38">
        <v>4241</v>
      </c>
      <c r="B156" s="38" t="s">
        <v>124</v>
      </c>
      <c r="C156" s="52">
        <v>0</v>
      </c>
      <c r="D156" s="33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</row>
    <row r="157" spans="1:10" x14ac:dyDescent="0.25">
      <c r="A157" s="12"/>
      <c r="B157" s="12" t="s">
        <v>126</v>
      </c>
      <c r="C157" s="13">
        <f>C124+C120+C107+C101+C96+C82+C23+C6+C90+C68+C19</f>
        <v>9810510</v>
      </c>
      <c r="D157" s="13">
        <f>D124+D120+D107+D101+D96+D82+D23+D6+D90+D68+D19</f>
        <v>8225310</v>
      </c>
      <c r="E157" s="13">
        <f>E124+E120+E107+E101+E96+E82+E23+E6+E90+E68+E19</f>
        <v>200</v>
      </c>
      <c r="F157" s="13">
        <f>F124+F120+F107+F101+F96+F82+F23+F6+F90+F68+F19</f>
        <v>1510000</v>
      </c>
      <c r="G157" s="13">
        <f>G124+G120+G107+G101+G96+G82+G23+G6+G90+G68+G19</f>
        <v>65000</v>
      </c>
      <c r="H157" s="13">
        <f t="shared" ref="H157:J157" si="0">H124+H120+H107+H101+H96+H82+H23+H6+H90+H68+H19</f>
        <v>10000</v>
      </c>
      <c r="I157" s="13">
        <f t="shared" si="0"/>
        <v>0</v>
      </c>
      <c r="J157" s="13">
        <f t="shared" si="0"/>
        <v>0</v>
      </c>
    </row>
    <row r="161" spans="6:7" x14ac:dyDescent="0.25">
      <c r="F161" s="53"/>
      <c r="G161" s="42"/>
    </row>
  </sheetData>
  <mergeCells count="1">
    <mergeCell ref="B1:J1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tabSelected="1" topLeftCell="A94" workbookViewId="0">
      <selection activeCell="D164" sqref="D164"/>
    </sheetView>
  </sheetViews>
  <sheetFormatPr defaultRowHeight="15" x14ac:dyDescent="0.25"/>
  <cols>
    <col min="1" max="1" width="7.7109375" style="30" customWidth="1"/>
    <col min="2" max="2" width="30.5703125" style="30" customWidth="1"/>
    <col min="3" max="3" width="13.28515625" style="30" customWidth="1"/>
    <col min="4" max="4" width="14.140625" style="30" customWidth="1"/>
    <col min="5" max="5" width="11.85546875" style="30" customWidth="1"/>
    <col min="6" max="6" width="12.28515625" style="30" customWidth="1"/>
    <col min="7" max="7" width="13" style="30" customWidth="1"/>
    <col min="8" max="8" width="10.42578125" style="30" customWidth="1"/>
    <col min="9" max="9" width="13.28515625" style="30" customWidth="1"/>
    <col min="10" max="10" width="10.5703125" style="30" customWidth="1"/>
  </cols>
  <sheetData>
    <row r="1" spans="1:10" x14ac:dyDescent="0.25">
      <c r="B1" s="105" t="s">
        <v>132</v>
      </c>
      <c r="C1" s="106"/>
      <c r="D1" s="106"/>
      <c r="E1" s="106"/>
      <c r="F1" s="106"/>
      <c r="G1" s="106"/>
      <c r="H1" s="106"/>
      <c r="I1" s="106"/>
      <c r="J1" s="106"/>
    </row>
    <row r="2" spans="1:10" ht="67.5" x14ac:dyDescent="0.25">
      <c r="A2" s="27" t="s">
        <v>22</v>
      </c>
      <c r="B2" s="27" t="s">
        <v>23</v>
      </c>
      <c r="C2" s="28" t="s">
        <v>129</v>
      </c>
      <c r="D2" s="28" t="s">
        <v>25</v>
      </c>
      <c r="E2" s="27" t="s">
        <v>1</v>
      </c>
      <c r="F2" s="28" t="s">
        <v>2</v>
      </c>
      <c r="G2" s="28" t="s">
        <v>86</v>
      </c>
      <c r="H2" s="27" t="s">
        <v>26</v>
      </c>
      <c r="I2" s="28" t="s">
        <v>27</v>
      </c>
      <c r="J2" s="28" t="s">
        <v>6</v>
      </c>
    </row>
    <row r="3" spans="1:10" x14ac:dyDescent="0.25">
      <c r="A3" s="12"/>
      <c r="B3" s="29" t="s">
        <v>28</v>
      </c>
      <c r="C3" s="12"/>
      <c r="D3" s="12"/>
      <c r="E3" s="12"/>
      <c r="F3" s="12"/>
      <c r="G3" s="12"/>
      <c r="H3" s="12"/>
      <c r="I3" s="12"/>
      <c r="J3" s="12"/>
    </row>
    <row r="4" spans="1:10" ht="23.25" x14ac:dyDescent="0.25">
      <c r="A4" s="25">
        <v>1201</v>
      </c>
      <c r="B4" s="17" t="s">
        <v>29</v>
      </c>
      <c r="C4" s="14"/>
      <c r="D4" s="12"/>
      <c r="E4" s="12"/>
      <c r="F4" s="12"/>
      <c r="G4" s="12"/>
      <c r="H4" s="12"/>
      <c r="I4" s="12"/>
      <c r="J4" s="12"/>
    </row>
    <row r="5" spans="1:10" ht="23.25" x14ac:dyDescent="0.25">
      <c r="A5" s="43" t="s">
        <v>30</v>
      </c>
      <c r="B5" s="44" t="s">
        <v>31</v>
      </c>
      <c r="C5" s="50">
        <f>D5+E5+F5+G5+H5</f>
        <v>9810510</v>
      </c>
      <c r="D5" s="50">
        <v>8225310</v>
      </c>
      <c r="E5" s="50">
        <v>200</v>
      </c>
      <c r="F5" s="50">
        <v>1510000</v>
      </c>
      <c r="G5" s="50">
        <v>65000</v>
      </c>
      <c r="H5" s="50">
        <v>10000</v>
      </c>
      <c r="I5" s="50">
        <v>0</v>
      </c>
      <c r="J5" s="50">
        <v>0</v>
      </c>
    </row>
    <row r="6" spans="1:10" x14ac:dyDescent="0.25">
      <c r="A6" s="18" t="s">
        <v>41</v>
      </c>
      <c r="B6" s="16" t="s">
        <v>42</v>
      </c>
      <c r="C6" s="13">
        <f>D6+E6+F6+G6+H6+I6+J6</f>
        <v>8225310</v>
      </c>
      <c r="D6" s="19">
        <f>D9+D11+D13+D17</f>
        <v>8225310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x14ac:dyDescent="0.25">
      <c r="A7" s="20">
        <v>3</v>
      </c>
      <c r="B7" s="12" t="s">
        <v>32</v>
      </c>
      <c r="C7" s="14">
        <v>8225310</v>
      </c>
      <c r="D7" s="21">
        <v>8225310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x14ac:dyDescent="0.25">
      <c r="A8" s="20">
        <v>31</v>
      </c>
      <c r="B8" s="12" t="s">
        <v>33</v>
      </c>
      <c r="C8" s="14">
        <v>8215310</v>
      </c>
      <c r="D8" s="21">
        <v>8215310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x14ac:dyDescent="0.25">
      <c r="A9" s="20">
        <v>311</v>
      </c>
      <c r="B9" s="12" t="s">
        <v>34</v>
      </c>
      <c r="C9" s="31">
        <v>6802810</v>
      </c>
      <c r="D9" s="31">
        <v>6802810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x14ac:dyDescent="0.25">
      <c r="A10" s="20">
        <v>3111</v>
      </c>
      <c r="B10" s="12" t="s">
        <v>46</v>
      </c>
      <c r="C10" s="21">
        <v>6802810</v>
      </c>
      <c r="D10" s="21">
        <v>6802810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20">
        <v>312</v>
      </c>
      <c r="B11" s="12" t="s">
        <v>35</v>
      </c>
      <c r="C11" s="19">
        <v>200000</v>
      </c>
      <c r="D11" s="19">
        <v>200000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20">
        <v>3121</v>
      </c>
      <c r="B12" s="12" t="s">
        <v>35</v>
      </c>
      <c r="C12" s="21">
        <v>200000</v>
      </c>
      <c r="D12" s="21">
        <v>200000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x14ac:dyDescent="0.25">
      <c r="A13" s="20">
        <v>313</v>
      </c>
      <c r="B13" s="12" t="s">
        <v>36</v>
      </c>
      <c r="C13" s="19">
        <v>1212500</v>
      </c>
      <c r="D13" s="19">
        <v>1212500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x14ac:dyDescent="0.25">
      <c r="A14" s="20">
        <v>3132</v>
      </c>
      <c r="B14" s="12" t="s">
        <v>47</v>
      </c>
      <c r="C14" s="21">
        <v>1167500</v>
      </c>
      <c r="D14" s="21">
        <v>1167500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</row>
    <row r="15" spans="1:10" x14ac:dyDescent="0.25">
      <c r="A15" s="20">
        <v>3133</v>
      </c>
      <c r="B15" s="12" t="s">
        <v>48</v>
      </c>
      <c r="C15" s="21">
        <v>45000</v>
      </c>
      <c r="D15" s="21">
        <v>45000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x14ac:dyDescent="0.25">
      <c r="A16" s="20">
        <v>32</v>
      </c>
      <c r="B16" s="12" t="s">
        <v>37</v>
      </c>
      <c r="C16" s="21">
        <v>10000</v>
      </c>
      <c r="D16" s="21">
        <v>10000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25">
      <c r="A17" s="20">
        <v>324</v>
      </c>
      <c r="B17" s="12" t="s">
        <v>38</v>
      </c>
      <c r="C17" s="19">
        <v>10000</v>
      </c>
      <c r="D17" s="19">
        <v>10000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x14ac:dyDescent="0.25">
      <c r="A18" s="20">
        <v>3241</v>
      </c>
      <c r="B18" s="12" t="s">
        <v>38</v>
      </c>
      <c r="C18" s="21">
        <v>10000</v>
      </c>
      <c r="D18" s="21">
        <v>10000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ht="23.25" x14ac:dyDescent="0.25">
      <c r="A19" s="16" t="s">
        <v>43</v>
      </c>
      <c r="B19" s="17" t="s">
        <v>44</v>
      </c>
      <c r="C19" s="19">
        <v>200</v>
      </c>
      <c r="D19" s="21">
        <v>0</v>
      </c>
      <c r="E19" s="14">
        <v>200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</row>
    <row r="20" spans="1:10" x14ac:dyDescent="0.25">
      <c r="A20" s="20">
        <v>3</v>
      </c>
      <c r="B20" s="16" t="s">
        <v>32</v>
      </c>
      <c r="C20" s="14">
        <v>200</v>
      </c>
      <c r="D20" s="33">
        <v>0</v>
      </c>
      <c r="E20" s="13">
        <v>200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</row>
    <row r="21" spans="1:10" x14ac:dyDescent="0.25">
      <c r="A21" s="20">
        <v>34</v>
      </c>
      <c r="B21" s="12" t="s">
        <v>39</v>
      </c>
      <c r="C21" s="14">
        <v>200</v>
      </c>
      <c r="D21" s="33">
        <v>0</v>
      </c>
      <c r="E21" s="14">
        <v>200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x14ac:dyDescent="0.25">
      <c r="A22" s="20">
        <v>343</v>
      </c>
      <c r="B22" s="12" t="s">
        <v>40</v>
      </c>
      <c r="C22" s="14">
        <v>200</v>
      </c>
      <c r="D22" s="33">
        <v>0</v>
      </c>
      <c r="E22" s="14">
        <v>200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23.25" x14ac:dyDescent="0.25">
      <c r="A23" s="22" t="s">
        <v>41</v>
      </c>
      <c r="B23" s="17" t="s">
        <v>45</v>
      </c>
      <c r="C23" s="13">
        <f>C24+C58</f>
        <v>1500000</v>
      </c>
      <c r="D23" s="33">
        <v>0</v>
      </c>
      <c r="E23" s="14">
        <v>0</v>
      </c>
      <c r="F23" s="13">
        <f>F24+F58</f>
        <v>1500000</v>
      </c>
      <c r="G23" s="14">
        <v>0</v>
      </c>
      <c r="H23" s="14">
        <v>0</v>
      </c>
      <c r="I23" s="14">
        <v>0</v>
      </c>
      <c r="J23" s="14">
        <v>0</v>
      </c>
    </row>
    <row r="24" spans="1:10" x14ac:dyDescent="0.25">
      <c r="A24" s="20">
        <v>3</v>
      </c>
      <c r="B24" s="12" t="s">
        <v>32</v>
      </c>
      <c r="C24" s="13">
        <f>C25+C28+C54</f>
        <v>1466000</v>
      </c>
      <c r="D24" s="33">
        <v>0</v>
      </c>
      <c r="E24" s="14">
        <v>0</v>
      </c>
      <c r="F24" s="13">
        <f>F25+F28+F54</f>
        <v>1466000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20">
        <v>31</v>
      </c>
      <c r="B25" s="12" t="s">
        <v>33</v>
      </c>
      <c r="C25" s="14">
        <v>150000</v>
      </c>
      <c r="D25" s="33">
        <v>0</v>
      </c>
      <c r="E25" s="14">
        <v>0</v>
      </c>
      <c r="F25" s="14">
        <v>150000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20">
        <v>312</v>
      </c>
      <c r="B26" s="12" t="s">
        <v>35</v>
      </c>
      <c r="C26" s="14">
        <v>150000</v>
      </c>
      <c r="D26" s="33">
        <v>0</v>
      </c>
      <c r="E26" s="14">
        <v>0</v>
      </c>
      <c r="F26" s="14">
        <v>150000</v>
      </c>
      <c r="G26" s="14">
        <v>0</v>
      </c>
      <c r="H26" s="14">
        <v>0</v>
      </c>
      <c r="I26" s="14">
        <v>0</v>
      </c>
      <c r="J26" s="14">
        <v>0</v>
      </c>
    </row>
    <row r="27" spans="1:10" x14ac:dyDescent="0.25">
      <c r="A27" s="20">
        <v>3121</v>
      </c>
      <c r="B27" s="12" t="s">
        <v>35</v>
      </c>
      <c r="C27" s="14">
        <v>150000</v>
      </c>
      <c r="D27" s="33">
        <v>0</v>
      </c>
      <c r="E27" s="14">
        <v>0</v>
      </c>
      <c r="F27" s="14">
        <v>150000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20">
        <v>32</v>
      </c>
      <c r="B28" s="12" t="s">
        <v>37</v>
      </c>
      <c r="C28" s="14">
        <f>C29+C32+C39+C48</f>
        <v>1301000</v>
      </c>
      <c r="D28" s="33">
        <v>0</v>
      </c>
      <c r="E28" s="14">
        <v>0</v>
      </c>
      <c r="F28" s="14">
        <v>1301000</v>
      </c>
      <c r="G28" s="14">
        <v>0</v>
      </c>
      <c r="H28" s="14">
        <v>0</v>
      </c>
      <c r="I28" s="14">
        <v>0</v>
      </c>
      <c r="J28" s="14">
        <v>0</v>
      </c>
    </row>
    <row r="29" spans="1:10" x14ac:dyDescent="0.25">
      <c r="A29" s="20">
        <v>321</v>
      </c>
      <c r="B29" s="12" t="s">
        <v>49</v>
      </c>
      <c r="C29" s="14">
        <v>135000</v>
      </c>
      <c r="D29" s="33">
        <v>0</v>
      </c>
      <c r="E29" s="14">
        <v>0</v>
      </c>
      <c r="F29" s="14">
        <v>135000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20">
        <v>3212</v>
      </c>
      <c r="B30" s="12" t="s">
        <v>50</v>
      </c>
      <c r="C30" s="14">
        <v>120000</v>
      </c>
      <c r="D30" s="33">
        <v>0</v>
      </c>
      <c r="E30" s="14">
        <v>0</v>
      </c>
      <c r="F30" s="14">
        <v>120000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20">
        <v>3213</v>
      </c>
      <c r="B31" s="12" t="s">
        <v>51</v>
      </c>
      <c r="C31" s="14">
        <v>15000</v>
      </c>
      <c r="D31" s="33">
        <v>0</v>
      </c>
      <c r="E31" s="14">
        <v>0</v>
      </c>
      <c r="F31" s="14">
        <v>15000</v>
      </c>
      <c r="G31" s="14">
        <v>0</v>
      </c>
      <c r="H31" s="14">
        <v>0</v>
      </c>
      <c r="I31" s="14">
        <v>0</v>
      </c>
      <c r="J31" s="14">
        <v>0</v>
      </c>
    </row>
    <row r="32" spans="1:10" x14ac:dyDescent="0.25">
      <c r="A32" s="20">
        <v>322</v>
      </c>
      <c r="B32" s="12" t="s">
        <v>52</v>
      </c>
      <c r="C32" s="14">
        <f>C33+C34+C35+C36+C37+C38</f>
        <v>841000</v>
      </c>
      <c r="D32" s="33">
        <v>0</v>
      </c>
      <c r="E32" s="14">
        <v>0</v>
      </c>
      <c r="F32" s="14">
        <v>841000</v>
      </c>
      <c r="G32" s="14">
        <v>0</v>
      </c>
      <c r="H32" s="14">
        <v>0</v>
      </c>
      <c r="I32" s="14">
        <v>0</v>
      </c>
      <c r="J32" s="14">
        <v>0</v>
      </c>
    </row>
    <row r="33" spans="1:10" x14ac:dyDescent="0.25">
      <c r="A33" s="20">
        <v>3221</v>
      </c>
      <c r="B33" s="12" t="s">
        <v>53</v>
      </c>
      <c r="C33" s="14">
        <v>145000</v>
      </c>
      <c r="D33" s="33">
        <v>0</v>
      </c>
      <c r="E33" s="14">
        <v>0</v>
      </c>
      <c r="F33" s="14">
        <v>145000</v>
      </c>
      <c r="G33" s="14">
        <v>0</v>
      </c>
      <c r="H33" s="14">
        <v>0</v>
      </c>
      <c r="I33" s="14">
        <v>0</v>
      </c>
      <c r="J33" s="14">
        <v>0</v>
      </c>
    </row>
    <row r="34" spans="1:10" x14ac:dyDescent="0.25">
      <c r="A34" s="20">
        <v>3222</v>
      </c>
      <c r="B34" s="12" t="s">
        <v>54</v>
      </c>
      <c r="C34" s="14">
        <v>445000</v>
      </c>
      <c r="D34" s="33">
        <v>0</v>
      </c>
      <c r="E34" s="14">
        <v>0</v>
      </c>
      <c r="F34" s="14">
        <v>445000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20">
        <v>3223</v>
      </c>
      <c r="B35" s="12" t="s">
        <v>55</v>
      </c>
      <c r="C35" s="14">
        <v>151000</v>
      </c>
      <c r="D35" s="33">
        <v>0</v>
      </c>
      <c r="E35" s="14">
        <v>0</v>
      </c>
      <c r="F35" s="14">
        <v>151000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20">
        <v>3224</v>
      </c>
      <c r="B36" s="12" t="s">
        <v>56</v>
      </c>
      <c r="C36" s="14">
        <v>40000</v>
      </c>
      <c r="D36" s="33">
        <v>0</v>
      </c>
      <c r="E36" s="14">
        <v>0</v>
      </c>
      <c r="F36" s="14">
        <v>40000</v>
      </c>
      <c r="G36" s="14">
        <v>0</v>
      </c>
      <c r="H36" s="14">
        <v>0</v>
      </c>
      <c r="I36" s="14">
        <v>0</v>
      </c>
      <c r="J36" s="14">
        <v>0</v>
      </c>
    </row>
    <row r="37" spans="1:10" x14ac:dyDescent="0.25">
      <c r="A37" s="20">
        <v>3225</v>
      </c>
      <c r="B37" s="12" t="s">
        <v>57</v>
      </c>
      <c r="C37" s="14">
        <v>30000</v>
      </c>
      <c r="D37" s="33">
        <v>0</v>
      </c>
      <c r="E37" s="14">
        <v>0</v>
      </c>
      <c r="F37" s="14">
        <v>30000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20">
        <v>3227</v>
      </c>
      <c r="B38" s="12" t="s">
        <v>58</v>
      </c>
      <c r="C38" s="14">
        <v>30000</v>
      </c>
      <c r="D38" s="33">
        <v>0</v>
      </c>
      <c r="E38" s="14">
        <v>0</v>
      </c>
      <c r="F38" s="14">
        <v>30000</v>
      </c>
      <c r="G38" s="14">
        <v>0</v>
      </c>
      <c r="H38" s="14">
        <v>0</v>
      </c>
      <c r="I38" s="14">
        <v>0</v>
      </c>
      <c r="J38" s="14">
        <v>0</v>
      </c>
    </row>
    <row r="39" spans="1:10" x14ac:dyDescent="0.25">
      <c r="A39" s="20">
        <v>323</v>
      </c>
      <c r="B39" s="12" t="s">
        <v>59</v>
      </c>
      <c r="C39" s="14">
        <f>C40+C41+C42+C43+C44+C45+C46+C47</f>
        <v>258000</v>
      </c>
      <c r="D39" s="33">
        <v>0</v>
      </c>
      <c r="E39" s="14">
        <v>0</v>
      </c>
      <c r="F39" s="14">
        <v>253000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25">
      <c r="A40" s="20">
        <v>3231</v>
      </c>
      <c r="B40" s="12" t="s">
        <v>60</v>
      </c>
      <c r="C40" s="14">
        <v>33000</v>
      </c>
      <c r="D40" s="33">
        <v>0</v>
      </c>
      <c r="E40" s="14">
        <v>0</v>
      </c>
      <c r="F40" s="14">
        <v>33000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20">
        <v>3232</v>
      </c>
      <c r="B41" s="12" t="s">
        <v>61</v>
      </c>
      <c r="C41" s="14">
        <v>50000</v>
      </c>
      <c r="D41" s="33">
        <v>0</v>
      </c>
      <c r="E41" s="14">
        <v>0</v>
      </c>
      <c r="F41" s="14">
        <v>50000</v>
      </c>
      <c r="G41" s="14">
        <v>0</v>
      </c>
      <c r="H41" s="14">
        <v>0</v>
      </c>
      <c r="I41" s="14">
        <v>0</v>
      </c>
      <c r="J41" s="14">
        <v>0</v>
      </c>
    </row>
    <row r="42" spans="1:10" x14ac:dyDescent="0.25">
      <c r="A42" s="20">
        <v>3233</v>
      </c>
      <c r="B42" s="12" t="s">
        <v>62</v>
      </c>
      <c r="C42" s="14">
        <v>5000</v>
      </c>
      <c r="D42" s="33">
        <v>0</v>
      </c>
      <c r="E42" s="14">
        <v>0</v>
      </c>
      <c r="F42" s="14">
        <v>5000</v>
      </c>
      <c r="G42" s="14">
        <v>0</v>
      </c>
      <c r="H42" s="14">
        <v>0</v>
      </c>
      <c r="I42" s="14">
        <v>0</v>
      </c>
      <c r="J42" s="14">
        <v>0</v>
      </c>
    </row>
    <row r="43" spans="1:10" x14ac:dyDescent="0.25">
      <c r="A43" s="20">
        <v>3234</v>
      </c>
      <c r="B43" s="12" t="s">
        <v>63</v>
      </c>
      <c r="C43" s="14">
        <v>76000</v>
      </c>
      <c r="D43" s="33">
        <v>0</v>
      </c>
      <c r="E43" s="14">
        <v>0</v>
      </c>
      <c r="F43" s="14">
        <v>71000</v>
      </c>
      <c r="G43" s="14">
        <v>0</v>
      </c>
      <c r="H43" s="14">
        <v>0</v>
      </c>
      <c r="I43" s="14">
        <v>0</v>
      </c>
      <c r="J43" s="14">
        <v>0</v>
      </c>
    </row>
    <row r="44" spans="1:10" x14ac:dyDescent="0.25">
      <c r="A44" s="23">
        <v>3236</v>
      </c>
      <c r="B44" s="12" t="s">
        <v>64</v>
      </c>
      <c r="C44" s="14">
        <v>30000</v>
      </c>
      <c r="D44" s="33">
        <v>0</v>
      </c>
      <c r="E44" s="14">
        <v>0</v>
      </c>
      <c r="F44" s="14">
        <v>30000</v>
      </c>
      <c r="G44" s="14">
        <v>0</v>
      </c>
      <c r="H44" s="14">
        <v>0</v>
      </c>
      <c r="I44" s="14">
        <v>0</v>
      </c>
      <c r="J44" s="14">
        <v>0</v>
      </c>
    </row>
    <row r="45" spans="1:10" x14ac:dyDescent="0.25">
      <c r="A45" s="23">
        <v>3237</v>
      </c>
      <c r="B45" s="12" t="s">
        <v>65</v>
      </c>
      <c r="C45" s="14">
        <v>21000</v>
      </c>
      <c r="D45" s="33">
        <v>0</v>
      </c>
      <c r="E45" s="14">
        <v>0</v>
      </c>
      <c r="F45" s="14">
        <v>21000</v>
      </c>
      <c r="G45" s="14">
        <v>0</v>
      </c>
      <c r="H45" s="14">
        <v>0</v>
      </c>
      <c r="I45" s="14">
        <v>0</v>
      </c>
      <c r="J45" s="14">
        <v>0</v>
      </c>
    </row>
    <row r="46" spans="1:10" x14ac:dyDescent="0.25">
      <c r="A46" s="23">
        <v>3238</v>
      </c>
      <c r="B46" s="12" t="s">
        <v>66</v>
      </c>
      <c r="C46" s="14">
        <v>34000</v>
      </c>
      <c r="D46" s="33">
        <v>0</v>
      </c>
      <c r="E46" s="14">
        <v>0</v>
      </c>
      <c r="F46" s="14">
        <v>34000</v>
      </c>
      <c r="G46" s="14">
        <v>0</v>
      </c>
      <c r="H46" s="14">
        <v>0</v>
      </c>
      <c r="I46" s="14">
        <v>0</v>
      </c>
      <c r="J46" s="14">
        <v>0</v>
      </c>
    </row>
    <row r="47" spans="1:10" x14ac:dyDescent="0.25">
      <c r="A47" s="23">
        <v>3239</v>
      </c>
      <c r="B47" s="12" t="s">
        <v>67</v>
      </c>
      <c r="C47" s="14">
        <v>9000</v>
      </c>
      <c r="D47" s="33">
        <v>0</v>
      </c>
      <c r="E47" s="14">
        <v>0</v>
      </c>
      <c r="F47" s="14">
        <v>9000</v>
      </c>
      <c r="G47" s="14">
        <v>0</v>
      </c>
      <c r="H47" s="14">
        <v>0</v>
      </c>
      <c r="I47" s="14">
        <v>0</v>
      </c>
      <c r="J47" s="14">
        <v>0</v>
      </c>
    </row>
    <row r="48" spans="1:10" x14ac:dyDescent="0.25">
      <c r="A48" s="23">
        <v>329</v>
      </c>
      <c r="B48" s="12" t="s">
        <v>68</v>
      </c>
      <c r="C48" s="14">
        <f>C49+C50+C51+C52+C53</f>
        <v>67000</v>
      </c>
      <c r="D48" s="33">
        <v>0</v>
      </c>
      <c r="E48" s="14">
        <v>0</v>
      </c>
      <c r="F48" s="14">
        <f>F49+F50+F51+F52+F53</f>
        <v>67000</v>
      </c>
      <c r="G48" s="14">
        <v>0</v>
      </c>
      <c r="H48" s="14">
        <v>0</v>
      </c>
      <c r="I48" s="14">
        <v>0</v>
      </c>
      <c r="J48" s="14">
        <v>0</v>
      </c>
    </row>
    <row r="49" spans="1:10" x14ac:dyDescent="0.25">
      <c r="A49" s="23">
        <v>3291</v>
      </c>
      <c r="B49" s="12" t="s">
        <v>69</v>
      </c>
      <c r="C49" s="14">
        <v>25000</v>
      </c>
      <c r="D49" s="33">
        <v>0</v>
      </c>
      <c r="E49" s="14">
        <v>0</v>
      </c>
      <c r="F49" s="14">
        <v>25000</v>
      </c>
      <c r="G49" s="14">
        <v>0</v>
      </c>
      <c r="H49" s="14">
        <v>0</v>
      </c>
      <c r="I49" s="14">
        <v>0</v>
      </c>
      <c r="J49" s="14">
        <v>0</v>
      </c>
    </row>
    <row r="50" spans="1:10" x14ac:dyDescent="0.25">
      <c r="A50" s="23">
        <v>3292</v>
      </c>
      <c r="B50" s="12" t="s">
        <v>70</v>
      </c>
      <c r="C50" s="14">
        <v>30000</v>
      </c>
      <c r="D50" s="33">
        <v>0</v>
      </c>
      <c r="E50" s="14">
        <v>0</v>
      </c>
      <c r="F50" s="14">
        <v>30000</v>
      </c>
      <c r="G50" s="14">
        <v>0</v>
      </c>
      <c r="H50" s="14">
        <v>0</v>
      </c>
      <c r="I50" s="14">
        <v>0</v>
      </c>
      <c r="J50" s="14">
        <v>0</v>
      </c>
    </row>
    <row r="51" spans="1:10" x14ac:dyDescent="0.25">
      <c r="A51" s="23">
        <v>3293</v>
      </c>
      <c r="B51" s="12" t="s">
        <v>71</v>
      </c>
      <c r="C51" s="14">
        <v>3000</v>
      </c>
      <c r="D51" s="33">
        <v>0</v>
      </c>
      <c r="E51" s="14">
        <v>0</v>
      </c>
      <c r="F51" s="14">
        <v>3000</v>
      </c>
      <c r="G51" s="14">
        <v>0</v>
      </c>
      <c r="H51" s="14">
        <v>0</v>
      </c>
      <c r="I51" s="14">
        <v>0</v>
      </c>
      <c r="J51" s="14">
        <v>0</v>
      </c>
    </row>
    <row r="52" spans="1:10" x14ac:dyDescent="0.25">
      <c r="A52" s="23">
        <v>3295</v>
      </c>
      <c r="B52" s="12" t="s">
        <v>72</v>
      </c>
      <c r="C52" s="14">
        <v>3000</v>
      </c>
      <c r="D52" s="33">
        <v>0</v>
      </c>
      <c r="E52" s="14">
        <v>0</v>
      </c>
      <c r="F52" s="14">
        <v>3000</v>
      </c>
      <c r="G52" s="14">
        <v>0</v>
      </c>
      <c r="H52" s="14">
        <v>0</v>
      </c>
      <c r="I52" s="14">
        <v>0</v>
      </c>
      <c r="J52" s="14">
        <v>0</v>
      </c>
    </row>
    <row r="53" spans="1:10" x14ac:dyDescent="0.25">
      <c r="A53" s="23">
        <v>3299</v>
      </c>
      <c r="B53" s="12" t="s">
        <v>73</v>
      </c>
      <c r="C53" s="14">
        <v>6000</v>
      </c>
      <c r="D53" s="33">
        <v>0</v>
      </c>
      <c r="E53" s="14">
        <v>0</v>
      </c>
      <c r="F53" s="14">
        <v>6000</v>
      </c>
      <c r="G53" s="14">
        <v>0</v>
      </c>
      <c r="H53" s="14">
        <v>0</v>
      </c>
      <c r="I53" s="14">
        <v>0</v>
      </c>
      <c r="J53" s="14">
        <v>0</v>
      </c>
    </row>
    <row r="54" spans="1:10" x14ac:dyDescent="0.25">
      <c r="A54" s="23">
        <v>34</v>
      </c>
      <c r="B54" s="12" t="s">
        <v>39</v>
      </c>
      <c r="C54" s="14">
        <f>C55</f>
        <v>15000</v>
      </c>
      <c r="D54" s="33">
        <v>0</v>
      </c>
      <c r="E54" s="14">
        <v>0</v>
      </c>
      <c r="F54" s="14">
        <f>F55</f>
        <v>15000</v>
      </c>
      <c r="G54" s="14">
        <v>0</v>
      </c>
      <c r="H54" s="14">
        <v>0</v>
      </c>
      <c r="I54" s="14">
        <v>0</v>
      </c>
      <c r="J54" s="14">
        <v>0</v>
      </c>
    </row>
    <row r="55" spans="1:10" x14ac:dyDescent="0.25">
      <c r="A55" s="23">
        <v>343</v>
      </c>
      <c r="B55" s="12" t="s">
        <v>74</v>
      </c>
      <c r="C55" s="14">
        <f>C56+C57</f>
        <v>15000</v>
      </c>
      <c r="D55" s="33">
        <v>0</v>
      </c>
      <c r="E55" s="14">
        <v>0</v>
      </c>
      <c r="F55" s="14">
        <f>F56+F57</f>
        <v>15000</v>
      </c>
      <c r="G55" s="14">
        <v>0</v>
      </c>
      <c r="H55" s="14">
        <v>0</v>
      </c>
      <c r="I55" s="14">
        <v>0</v>
      </c>
      <c r="J55" s="14">
        <v>0</v>
      </c>
    </row>
    <row r="56" spans="1:10" x14ac:dyDescent="0.25">
      <c r="A56" s="23">
        <v>3431</v>
      </c>
      <c r="B56" s="12" t="s">
        <v>75</v>
      </c>
      <c r="C56" s="14">
        <v>13000</v>
      </c>
      <c r="D56" s="33">
        <v>0</v>
      </c>
      <c r="E56" s="14">
        <v>0</v>
      </c>
      <c r="F56" s="14">
        <v>13000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23">
        <v>3434</v>
      </c>
      <c r="B57" s="12" t="s">
        <v>76</v>
      </c>
      <c r="C57" s="14">
        <v>2000</v>
      </c>
      <c r="D57" s="33">
        <v>0</v>
      </c>
      <c r="E57" s="14">
        <v>0</v>
      </c>
      <c r="F57" s="14">
        <v>2000</v>
      </c>
      <c r="G57" s="14">
        <v>0</v>
      </c>
      <c r="H57" s="14">
        <v>0</v>
      </c>
      <c r="I57" s="14">
        <v>0</v>
      </c>
      <c r="J57" s="14">
        <v>0</v>
      </c>
    </row>
    <row r="58" spans="1:10" x14ac:dyDescent="0.25">
      <c r="A58" s="23">
        <v>4</v>
      </c>
      <c r="B58" s="12" t="s">
        <v>77</v>
      </c>
      <c r="C58" s="13">
        <v>34000</v>
      </c>
      <c r="D58" s="33">
        <v>0</v>
      </c>
      <c r="E58" s="14">
        <v>0</v>
      </c>
      <c r="F58" s="13">
        <v>34000</v>
      </c>
      <c r="G58" s="14">
        <v>0</v>
      </c>
      <c r="H58" s="14">
        <v>0</v>
      </c>
      <c r="I58" s="14">
        <v>0</v>
      </c>
      <c r="J58" s="14">
        <v>0</v>
      </c>
    </row>
    <row r="59" spans="1:10" x14ac:dyDescent="0.25">
      <c r="A59" s="23">
        <v>42</v>
      </c>
      <c r="B59" s="12" t="s">
        <v>78</v>
      </c>
      <c r="C59" s="14">
        <v>34000</v>
      </c>
      <c r="D59" s="33">
        <v>0</v>
      </c>
      <c r="E59" s="14">
        <v>0</v>
      </c>
      <c r="F59" s="14">
        <v>34000</v>
      </c>
      <c r="G59" s="14">
        <v>0</v>
      </c>
      <c r="H59" s="14">
        <v>0</v>
      </c>
      <c r="I59" s="14">
        <v>0</v>
      </c>
      <c r="J59" s="14">
        <v>0</v>
      </c>
    </row>
    <row r="60" spans="1:10" x14ac:dyDescent="0.25">
      <c r="A60" s="23">
        <v>422</v>
      </c>
      <c r="B60" s="12" t="s">
        <v>79</v>
      </c>
      <c r="C60" s="14">
        <v>30000</v>
      </c>
      <c r="D60" s="33">
        <v>0</v>
      </c>
      <c r="E60" s="14">
        <v>0</v>
      </c>
      <c r="F60" s="14">
        <v>30000</v>
      </c>
      <c r="G60" s="14">
        <v>0</v>
      </c>
      <c r="H60" s="14">
        <v>0</v>
      </c>
      <c r="I60" s="14">
        <v>0</v>
      </c>
      <c r="J60" s="14">
        <v>0</v>
      </c>
    </row>
    <row r="61" spans="1:10" x14ac:dyDescent="0.25">
      <c r="A61" s="23">
        <v>4221</v>
      </c>
      <c r="B61" s="12" t="s">
        <v>80</v>
      </c>
      <c r="C61" s="14">
        <v>10000</v>
      </c>
      <c r="D61" s="33">
        <v>0</v>
      </c>
      <c r="E61" s="14">
        <v>0</v>
      </c>
      <c r="F61" s="14">
        <v>10000</v>
      </c>
      <c r="G61" s="14">
        <v>0</v>
      </c>
      <c r="H61" s="14">
        <v>0</v>
      </c>
      <c r="I61" s="14">
        <v>0</v>
      </c>
      <c r="J61" s="14">
        <v>0</v>
      </c>
    </row>
    <row r="62" spans="1:10" x14ac:dyDescent="0.25">
      <c r="A62" s="23">
        <v>4223</v>
      </c>
      <c r="B62" s="12" t="s">
        <v>81</v>
      </c>
      <c r="C62" s="14">
        <v>10000</v>
      </c>
      <c r="D62" s="33">
        <v>0</v>
      </c>
      <c r="E62" s="14">
        <v>0</v>
      </c>
      <c r="F62" s="14">
        <v>10000</v>
      </c>
      <c r="G62" s="14">
        <v>0</v>
      </c>
      <c r="H62" s="14">
        <v>0</v>
      </c>
      <c r="I62" s="14">
        <v>0</v>
      </c>
      <c r="J62" s="14">
        <v>0</v>
      </c>
    </row>
    <row r="63" spans="1:10" x14ac:dyDescent="0.25">
      <c r="A63" s="23">
        <v>4227</v>
      </c>
      <c r="B63" s="12" t="s">
        <v>82</v>
      </c>
      <c r="C63" s="14">
        <v>10000</v>
      </c>
      <c r="D63" s="33">
        <v>0</v>
      </c>
      <c r="E63" s="14">
        <v>0</v>
      </c>
      <c r="F63" s="14">
        <v>10000</v>
      </c>
      <c r="G63" s="14">
        <v>0</v>
      </c>
      <c r="H63" s="14">
        <v>0</v>
      </c>
      <c r="I63" s="14">
        <v>0</v>
      </c>
      <c r="J63" s="14">
        <v>0</v>
      </c>
    </row>
    <row r="64" spans="1:10" x14ac:dyDescent="0.25">
      <c r="A64" s="23">
        <v>424</v>
      </c>
      <c r="B64" s="12" t="s">
        <v>83</v>
      </c>
      <c r="C64" s="14">
        <v>4000</v>
      </c>
      <c r="D64" s="33">
        <v>0</v>
      </c>
      <c r="E64" s="14">
        <v>0</v>
      </c>
      <c r="F64" s="14">
        <v>4000</v>
      </c>
      <c r="G64" s="14">
        <v>0</v>
      </c>
      <c r="H64" s="14">
        <v>0</v>
      </c>
      <c r="I64" s="14">
        <v>0</v>
      </c>
      <c r="J64" s="14">
        <v>0</v>
      </c>
    </row>
    <row r="65" spans="1:10" x14ac:dyDescent="0.25">
      <c r="A65" s="23">
        <v>4241</v>
      </c>
      <c r="B65" s="12" t="s">
        <v>83</v>
      </c>
      <c r="C65" s="14">
        <v>4000</v>
      </c>
      <c r="D65" s="33">
        <v>0</v>
      </c>
      <c r="E65" s="14">
        <v>0</v>
      </c>
      <c r="F65" s="14">
        <v>4000</v>
      </c>
      <c r="G65" s="14">
        <v>0</v>
      </c>
      <c r="H65" s="14">
        <v>0</v>
      </c>
      <c r="I65" s="14">
        <v>0</v>
      </c>
      <c r="J65" s="14">
        <v>0</v>
      </c>
    </row>
    <row r="66" spans="1:10" x14ac:dyDescent="0.25">
      <c r="A66" s="23">
        <v>426</v>
      </c>
      <c r="B66" s="12" t="s">
        <v>84</v>
      </c>
      <c r="C66" s="14">
        <v>0</v>
      </c>
      <c r="D66" s="33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x14ac:dyDescent="0.25">
      <c r="A67" s="23">
        <v>4262</v>
      </c>
      <c r="B67" s="12" t="s">
        <v>85</v>
      </c>
      <c r="C67" s="14">
        <v>0</v>
      </c>
      <c r="D67" s="33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</row>
    <row r="68" spans="1:10" ht="23.25" x14ac:dyDescent="0.25">
      <c r="A68" s="16" t="s">
        <v>43</v>
      </c>
      <c r="B68" s="17" t="s">
        <v>87</v>
      </c>
      <c r="C68" s="13">
        <v>10000</v>
      </c>
      <c r="D68" s="33">
        <v>0</v>
      </c>
      <c r="E68" s="14">
        <v>0</v>
      </c>
      <c r="F68" s="14">
        <v>0</v>
      </c>
      <c r="G68" s="13">
        <v>10000</v>
      </c>
      <c r="H68" s="14">
        <v>0</v>
      </c>
      <c r="I68" s="14">
        <v>0</v>
      </c>
      <c r="J68" s="14">
        <v>0</v>
      </c>
    </row>
    <row r="69" spans="1:10" x14ac:dyDescent="0.25">
      <c r="A69" s="12">
        <v>3</v>
      </c>
      <c r="B69" s="12" t="s">
        <v>32</v>
      </c>
      <c r="C69" s="13">
        <f>C70+C75</f>
        <v>10000</v>
      </c>
      <c r="D69" s="33">
        <v>0</v>
      </c>
      <c r="E69" s="14">
        <v>0</v>
      </c>
      <c r="F69" s="14">
        <v>0</v>
      </c>
      <c r="G69" s="13">
        <f>G70+G75</f>
        <v>10000</v>
      </c>
      <c r="H69" s="14">
        <v>0</v>
      </c>
      <c r="I69" s="14">
        <v>0</v>
      </c>
      <c r="J69" s="14">
        <v>0</v>
      </c>
    </row>
    <row r="70" spans="1:10" x14ac:dyDescent="0.25">
      <c r="A70" s="12">
        <v>31</v>
      </c>
      <c r="B70" s="12" t="s">
        <v>33</v>
      </c>
      <c r="C70" s="14">
        <v>0</v>
      </c>
      <c r="D70" s="3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</row>
    <row r="71" spans="1:10" x14ac:dyDescent="0.25">
      <c r="A71" s="12">
        <v>311</v>
      </c>
      <c r="B71" s="12" t="s">
        <v>34</v>
      </c>
      <c r="C71" s="14">
        <v>0</v>
      </c>
      <c r="D71" s="33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x14ac:dyDescent="0.25">
      <c r="A72" s="12">
        <v>3111</v>
      </c>
      <c r="B72" s="12" t="s">
        <v>88</v>
      </c>
      <c r="C72" s="14">
        <v>0</v>
      </c>
      <c r="D72" s="33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</row>
    <row r="73" spans="1:10" x14ac:dyDescent="0.25">
      <c r="A73" s="12">
        <v>313</v>
      </c>
      <c r="B73" s="12" t="s">
        <v>36</v>
      </c>
      <c r="C73" s="14">
        <v>0</v>
      </c>
      <c r="D73" s="33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</row>
    <row r="74" spans="1:10" x14ac:dyDescent="0.25">
      <c r="A74" s="12">
        <v>3132</v>
      </c>
      <c r="B74" s="12" t="s">
        <v>47</v>
      </c>
      <c r="C74" s="14">
        <v>0</v>
      </c>
      <c r="D74" s="33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x14ac:dyDescent="0.25">
      <c r="A75" s="12">
        <v>32</v>
      </c>
      <c r="B75" s="12" t="s">
        <v>37</v>
      </c>
      <c r="C75" s="14">
        <v>10000</v>
      </c>
      <c r="D75" s="33">
        <v>0</v>
      </c>
      <c r="E75" s="14">
        <v>0</v>
      </c>
      <c r="F75" s="14">
        <v>0</v>
      </c>
      <c r="G75" s="14">
        <v>10000</v>
      </c>
      <c r="H75" s="14">
        <v>0</v>
      </c>
      <c r="I75" s="14">
        <v>0</v>
      </c>
      <c r="J75" s="14">
        <v>0</v>
      </c>
    </row>
    <row r="76" spans="1:10" x14ac:dyDescent="0.25">
      <c r="A76" s="12">
        <v>321</v>
      </c>
      <c r="B76" s="12" t="s">
        <v>89</v>
      </c>
      <c r="C76" s="14">
        <v>0</v>
      </c>
      <c r="D76" s="33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</row>
    <row r="77" spans="1:10" x14ac:dyDescent="0.25">
      <c r="A77" s="24">
        <v>3212</v>
      </c>
      <c r="B77" s="12" t="s">
        <v>50</v>
      </c>
      <c r="C77" s="14">
        <v>0</v>
      </c>
      <c r="D77" s="33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</row>
    <row r="78" spans="1:10" x14ac:dyDescent="0.25">
      <c r="A78" s="24">
        <v>322</v>
      </c>
      <c r="B78" s="12" t="s">
        <v>52</v>
      </c>
      <c r="C78" s="14">
        <v>10000</v>
      </c>
      <c r="D78" s="33">
        <v>0</v>
      </c>
      <c r="E78" s="14">
        <v>0</v>
      </c>
      <c r="F78" s="14">
        <v>0</v>
      </c>
      <c r="G78" s="14">
        <v>10000</v>
      </c>
      <c r="H78" s="14">
        <v>0</v>
      </c>
      <c r="I78" s="14">
        <v>0</v>
      </c>
      <c r="J78" s="14">
        <v>0</v>
      </c>
    </row>
    <row r="79" spans="1:10" x14ac:dyDescent="0.25">
      <c r="A79" s="24">
        <v>3222</v>
      </c>
      <c r="B79" s="12" t="s">
        <v>54</v>
      </c>
      <c r="C79" s="14">
        <v>10000</v>
      </c>
      <c r="D79" s="33">
        <v>0</v>
      </c>
      <c r="E79" s="14">
        <v>0</v>
      </c>
      <c r="F79" s="14">
        <v>0</v>
      </c>
      <c r="G79" s="14">
        <v>10000</v>
      </c>
      <c r="H79" s="14">
        <v>0</v>
      </c>
      <c r="I79" s="14">
        <v>0</v>
      </c>
      <c r="J79" s="14">
        <v>0</v>
      </c>
    </row>
    <row r="80" spans="1:10" x14ac:dyDescent="0.25">
      <c r="A80" s="12">
        <v>323</v>
      </c>
      <c r="B80" s="12" t="s">
        <v>59</v>
      </c>
      <c r="C80" s="14">
        <v>0</v>
      </c>
      <c r="D80" s="3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</row>
    <row r="81" spans="1:10" x14ac:dyDescent="0.25">
      <c r="A81" s="12">
        <v>3232</v>
      </c>
      <c r="B81" s="12" t="s">
        <v>61</v>
      </c>
      <c r="C81" s="14">
        <v>0</v>
      </c>
      <c r="D81" s="33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</row>
    <row r="82" spans="1:10" ht="23.25" x14ac:dyDescent="0.25">
      <c r="A82" s="45" t="s">
        <v>90</v>
      </c>
      <c r="B82" s="44" t="s">
        <v>91</v>
      </c>
      <c r="C82" s="48">
        <v>30000</v>
      </c>
      <c r="D82" s="51">
        <v>0</v>
      </c>
      <c r="E82" s="50">
        <v>0</v>
      </c>
      <c r="F82" s="50">
        <v>0</v>
      </c>
      <c r="G82" s="48">
        <v>30000</v>
      </c>
      <c r="H82" s="50">
        <v>0</v>
      </c>
      <c r="I82" s="50">
        <v>0</v>
      </c>
      <c r="J82" s="50">
        <v>0</v>
      </c>
    </row>
    <row r="83" spans="1:10" x14ac:dyDescent="0.25">
      <c r="A83" s="16" t="s">
        <v>93</v>
      </c>
      <c r="B83" s="16" t="s">
        <v>94</v>
      </c>
      <c r="C83" s="13">
        <v>30000</v>
      </c>
      <c r="D83" s="33">
        <v>0</v>
      </c>
      <c r="E83" s="14">
        <v>0</v>
      </c>
      <c r="F83" s="14">
        <v>0</v>
      </c>
      <c r="G83" s="13">
        <v>30000</v>
      </c>
      <c r="H83" s="14">
        <v>0</v>
      </c>
      <c r="I83" s="14">
        <v>0</v>
      </c>
      <c r="J83" s="14">
        <v>0</v>
      </c>
    </row>
    <row r="84" spans="1:10" x14ac:dyDescent="0.25">
      <c r="A84" s="12">
        <v>3</v>
      </c>
      <c r="B84" s="12" t="s">
        <v>32</v>
      </c>
      <c r="C84" s="14">
        <v>30000</v>
      </c>
      <c r="D84" s="33">
        <v>0</v>
      </c>
      <c r="E84" s="14">
        <v>0</v>
      </c>
      <c r="F84" s="14">
        <v>0</v>
      </c>
      <c r="G84" s="14">
        <v>30000</v>
      </c>
      <c r="H84" s="14">
        <v>0</v>
      </c>
      <c r="I84" s="14">
        <v>0</v>
      </c>
      <c r="J84" s="14">
        <v>0</v>
      </c>
    </row>
    <row r="85" spans="1:10" x14ac:dyDescent="0.25">
      <c r="A85" s="12">
        <v>32</v>
      </c>
      <c r="B85" s="12" t="s">
        <v>37</v>
      </c>
      <c r="C85" s="14">
        <f>C86+C89</f>
        <v>30000</v>
      </c>
      <c r="D85" s="33">
        <v>0</v>
      </c>
      <c r="E85" s="14">
        <v>0</v>
      </c>
      <c r="F85" s="14">
        <v>0</v>
      </c>
      <c r="G85" s="14">
        <f>G86+G89</f>
        <v>30000</v>
      </c>
      <c r="H85" s="14">
        <v>0</v>
      </c>
      <c r="I85" s="14">
        <v>0</v>
      </c>
      <c r="J85" s="14">
        <v>0</v>
      </c>
    </row>
    <row r="86" spans="1:10" x14ac:dyDescent="0.25">
      <c r="A86" s="12">
        <v>321</v>
      </c>
      <c r="B86" s="12" t="s">
        <v>89</v>
      </c>
      <c r="C86" s="14">
        <v>10000</v>
      </c>
      <c r="D86" s="33">
        <v>0</v>
      </c>
      <c r="E86" s="14">
        <v>0</v>
      </c>
      <c r="F86" s="14">
        <v>0</v>
      </c>
      <c r="G86" s="14">
        <v>10000</v>
      </c>
      <c r="H86" s="14">
        <v>0</v>
      </c>
      <c r="I86" s="14">
        <v>0</v>
      </c>
      <c r="J86" s="14">
        <v>0</v>
      </c>
    </row>
    <row r="87" spans="1:10" x14ac:dyDescent="0.25">
      <c r="A87" s="12">
        <v>3213</v>
      </c>
      <c r="B87" s="12" t="s">
        <v>92</v>
      </c>
      <c r="C87" s="14">
        <v>10000</v>
      </c>
      <c r="D87" s="33">
        <v>0</v>
      </c>
      <c r="E87" s="14">
        <v>0</v>
      </c>
      <c r="F87" s="14">
        <v>0</v>
      </c>
      <c r="G87" s="14">
        <v>10000</v>
      </c>
      <c r="H87" s="14">
        <v>0</v>
      </c>
      <c r="I87" s="14">
        <v>0</v>
      </c>
      <c r="J87" s="14">
        <v>0</v>
      </c>
    </row>
    <row r="88" spans="1:10" x14ac:dyDescent="0.25">
      <c r="A88" s="12">
        <v>322</v>
      </c>
      <c r="B88" s="12" t="s">
        <v>52</v>
      </c>
      <c r="C88" s="14">
        <v>10000</v>
      </c>
      <c r="D88" s="33">
        <v>0</v>
      </c>
      <c r="E88" s="14">
        <v>0</v>
      </c>
      <c r="F88" s="14">
        <v>0</v>
      </c>
      <c r="G88" s="14">
        <v>10000</v>
      </c>
      <c r="H88" s="14">
        <v>0</v>
      </c>
      <c r="I88" s="14">
        <v>0</v>
      </c>
      <c r="J88" s="14">
        <v>0</v>
      </c>
    </row>
    <row r="89" spans="1:10" x14ac:dyDescent="0.25">
      <c r="A89" s="12">
        <v>3222</v>
      </c>
      <c r="B89" s="12" t="s">
        <v>54</v>
      </c>
      <c r="C89" s="14">
        <v>20000</v>
      </c>
      <c r="D89" s="33">
        <v>0</v>
      </c>
      <c r="E89" s="14">
        <v>0</v>
      </c>
      <c r="F89" s="14">
        <v>0</v>
      </c>
      <c r="G89" s="14">
        <v>20000</v>
      </c>
      <c r="H89" s="14">
        <v>0</v>
      </c>
      <c r="I89" s="14">
        <v>0</v>
      </c>
      <c r="J89" s="14">
        <v>0</v>
      </c>
    </row>
    <row r="90" spans="1:10" ht="23.25" x14ac:dyDescent="0.25">
      <c r="A90" s="46" t="s">
        <v>127</v>
      </c>
      <c r="B90" s="44" t="s">
        <v>95</v>
      </c>
      <c r="C90" s="48">
        <v>25000</v>
      </c>
      <c r="D90" s="51">
        <v>0</v>
      </c>
      <c r="E90" s="50">
        <v>0</v>
      </c>
      <c r="F90" s="50">
        <v>0</v>
      </c>
      <c r="G90" s="48">
        <v>25000</v>
      </c>
      <c r="H90" s="50">
        <v>0</v>
      </c>
      <c r="I90" s="50">
        <v>0</v>
      </c>
      <c r="J90" s="50">
        <v>0</v>
      </c>
    </row>
    <row r="91" spans="1:10" x14ac:dyDescent="0.25">
      <c r="A91" s="16" t="s">
        <v>41</v>
      </c>
      <c r="B91" s="16" t="s">
        <v>94</v>
      </c>
      <c r="C91" s="13">
        <v>25000</v>
      </c>
      <c r="D91" s="33">
        <v>0</v>
      </c>
      <c r="E91" s="14">
        <v>0</v>
      </c>
      <c r="F91" s="14">
        <v>0</v>
      </c>
      <c r="G91" s="13">
        <v>25000</v>
      </c>
      <c r="H91" s="14">
        <v>0</v>
      </c>
      <c r="I91" s="14">
        <v>0</v>
      </c>
      <c r="J91" s="14">
        <v>0</v>
      </c>
    </row>
    <row r="92" spans="1:10" x14ac:dyDescent="0.25">
      <c r="A92" s="12">
        <v>3</v>
      </c>
      <c r="B92" s="12" t="s">
        <v>32</v>
      </c>
      <c r="C92" s="14">
        <v>25000</v>
      </c>
      <c r="D92" s="33">
        <v>0</v>
      </c>
      <c r="E92" s="14">
        <v>0</v>
      </c>
      <c r="F92" s="14">
        <v>0</v>
      </c>
      <c r="G92" s="14">
        <v>25000</v>
      </c>
      <c r="H92" s="14">
        <v>0</v>
      </c>
      <c r="I92" s="14">
        <v>0</v>
      </c>
      <c r="J92" s="14">
        <v>0</v>
      </c>
    </row>
    <row r="93" spans="1:10" x14ac:dyDescent="0.25">
      <c r="A93" s="12">
        <v>32</v>
      </c>
      <c r="B93" s="12" t="s">
        <v>37</v>
      </c>
      <c r="C93" s="14">
        <v>25000</v>
      </c>
      <c r="D93" s="33">
        <v>0</v>
      </c>
      <c r="E93" s="14">
        <v>0</v>
      </c>
      <c r="F93" s="14">
        <v>0</v>
      </c>
      <c r="G93" s="14">
        <v>25000</v>
      </c>
      <c r="H93" s="14">
        <v>0</v>
      </c>
      <c r="I93" s="14">
        <v>0</v>
      </c>
      <c r="J93" s="14">
        <v>0</v>
      </c>
    </row>
    <row r="94" spans="1:10" x14ac:dyDescent="0.25">
      <c r="A94" s="12">
        <v>322</v>
      </c>
      <c r="B94" s="12" t="s">
        <v>52</v>
      </c>
      <c r="C94" s="14">
        <v>25000</v>
      </c>
      <c r="D94" s="33">
        <v>0</v>
      </c>
      <c r="E94" s="14">
        <v>0</v>
      </c>
      <c r="F94" s="14">
        <v>0</v>
      </c>
      <c r="G94" s="14">
        <v>25000</v>
      </c>
      <c r="H94" s="14">
        <v>0</v>
      </c>
      <c r="I94" s="14">
        <v>0</v>
      </c>
      <c r="J94" s="14">
        <v>0</v>
      </c>
    </row>
    <row r="95" spans="1:10" x14ac:dyDescent="0.25">
      <c r="A95" s="12">
        <v>3222</v>
      </c>
      <c r="B95" s="12" t="s">
        <v>54</v>
      </c>
      <c r="C95" s="14">
        <v>25000</v>
      </c>
      <c r="D95" s="33">
        <v>0</v>
      </c>
      <c r="E95" s="14">
        <v>0</v>
      </c>
      <c r="F95" s="14">
        <v>0</v>
      </c>
      <c r="G95" s="14">
        <v>25000</v>
      </c>
      <c r="H95" s="14">
        <v>0</v>
      </c>
      <c r="I95" s="14">
        <v>0</v>
      </c>
      <c r="J95" s="14">
        <v>0</v>
      </c>
    </row>
    <row r="96" spans="1:10" ht="23.25" x14ac:dyDescent="0.25">
      <c r="A96" s="44" t="s">
        <v>96</v>
      </c>
      <c r="B96" s="44" t="s">
        <v>97</v>
      </c>
      <c r="C96" s="48">
        <v>10000</v>
      </c>
      <c r="D96" s="51">
        <v>0</v>
      </c>
      <c r="E96" s="50">
        <v>0</v>
      </c>
      <c r="F96" s="48">
        <v>10000</v>
      </c>
      <c r="G96" s="50">
        <v>0</v>
      </c>
      <c r="H96" s="50">
        <v>0</v>
      </c>
      <c r="I96" s="50">
        <v>0</v>
      </c>
      <c r="J96" s="50">
        <v>0</v>
      </c>
    </row>
    <row r="97" spans="1:10" ht="23.25" x14ac:dyDescent="0.25">
      <c r="A97" s="25" t="s">
        <v>41</v>
      </c>
      <c r="B97" s="17" t="s">
        <v>98</v>
      </c>
      <c r="C97" s="14">
        <v>10000</v>
      </c>
      <c r="D97" s="33">
        <v>0</v>
      </c>
      <c r="E97" s="14">
        <v>0</v>
      </c>
      <c r="F97" s="14">
        <v>10000</v>
      </c>
      <c r="G97" s="14">
        <v>0</v>
      </c>
      <c r="H97" s="14">
        <v>0</v>
      </c>
      <c r="I97" s="14">
        <v>0</v>
      </c>
      <c r="J97" s="14">
        <v>0</v>
      </c>
    </row>
    <row r="98" spans="1:10" x14ac:dyDescent="0.25">
      <c r="A98" s="20">
        <v>32</v>
      </c>
      <c r="B98" s="12" t="s">
        <v>37</v>
      </c>
      <c r="C98" s="14">
        <v>10000</v>
      </c>
      <c r="D98" s="33">
        <v>0</v>
      </c>
      <c r="E98" s="14">
        <v>0</v>
      </c>
      <c r="F98" s="14">
        <v>10000</v>
      </c>
      <c r="G98" s="14">
        <v>0</v>
      </c>
      <c r="H98" s="14">
        <v>0</v>
      </c>
      <c r="I98" s="14">
        <v>0</v>
      </c>
      <c r="J98" s="14">
        <v>0</v>
      </c>
    </row>
    <row r="99" spans="1:10" x14ac:dyDescent="0.25">
      <c r="A99" s="20">
        <v>324</v>
      </c>
      <c r="B99" s="12" t="s">
        <v>38</v>
      </c>
      <c r="C99" s="14">
        <v>10000</v>
      </c>
      <c r="D99" s="33">
        <v>0</v>
      </c>
      <c r="E99" s="14">
        <v>0</v>
      </c>
      <c r="F99" s="14">
        <v>10000</v>
      </c>
      <c r="G99" s="14">
        <v>0</v>
      </c>
      <c r="H99" s="14">
        <v>0</v>
      </c>
      <c r="I99" s="14">
        <v>0</v>
      </c>
      <c r="J99" s="14">
        <v>0</v>
      </c>
    </row>
    <row r="100" spans="1:10" x14ac:dyDescent="0.25">
      <c r="A100" s="20">
        <v>3241</v>
      </c>
      <c r="B100" s="12" t="s">
        <v>38</v>
      </c>
      <c r="C100" s="14">
        <v>10000</v>
      </c>
      <c r="D100" s="33">
        <v>0</v>
      </c>
      <c r="E100" s="14">
        <v>0</v>
      </c>
      <c r="F100" s="14">
        <v>10000</v>
      </c>
      <c r="G100" s="14">
        <v>0</v>
      </c>
      <c r="H100" s="14">
        <v>0</v>
      </c>
      <c r="I100" s="14">
        <v>0</v>
      </c>
      <c r="J100" s="14">
        <v>0</v>
      </c>
    </row>
    <row r="101" spans="1:10" x14ac:dyDescent="0.25">
      <c r="A101" s="43" t="s">
        <v>99</v>
      </c>
      <c r="B101" s="43" t="s">
        <v>100</v>
      </c>
      <c r="C101" s="48">
        <v>10000</v>
      </c>
      <c r="D101" s="51">
        <v>0</v>
      </c>
      <c r="E101" s="50">
        <v>0</v>
      </c>
      <c r="F101" s="50">
        <v>0</v>
      </c>
      <c r="G101" s="50">
        <v>0</v>
      </c>
      <c r="H101" s="48">
        <v>10000</v>
      </c>
      <c r="I101" s="50">
        <v>0</v>
      </c>
      <c r="J101" s="50">
        <v>0</v>
      </c>
    </row>
    <row r="102" spans="1:10" x14ac:dyDescent="0.25">
      <c r="A102" s="16" t="s">
        <v>43</v>
      </c>
      <c r="B102" s="16" t="s">
        <v>101</v>
      </c>
      <c r="C102" s="14">
        <v>10000</v>
      </c>
      <c r="D102" s="33">
        <v>0</v>
      </c>
      <c r="E102" s="14">
        <v>0</v>
      </c>
      <c r="F102" s="14">
        <v>0</v>
      </c>
      <c r="G102" s="14">
        <v>0</v>
      </c>
      <c r="H102" s="14">
        <v>10000</v>
      </c>
      <c r="I102" s="14">
        <v>0</v>
      </c>
      <c r="J102" s="14">
        <v>0</v>
      </c>
    </row>
    <row r="103" spans="1:10" x14ac:dyDescent="0.25">
      <c r="A103" s="20">
        <v>4</v>
      </c>
      <c r="B103" s="12" t="s">
        <v>77</v>
      </c>
      <c r="C103" s="14">
        <v>10000</v>
      </c>
      <c r="D103" s="33">
        <v>0</v>
      </c>
      <c r="E103" s="14">
        <v>0</v>
      </c>
      <c r="F103" s="14">
        <v>0</v>
      </c>
      <c r="G103" s="14">
        <v>0</v>
      </c>
      <c r="H103" s="14">
        <v>10000</v>
      </c>
      <c r="I103" s="14">
        <v>0</v>
      </c>
      <c r="J103" s="14">
        <v>0</v>
      </c>
    </row>
    <row r="104" spans="1:10" x14ac:dyDescent="0.25">
      <c r="A104" s="20">
        <v>42</v>
      </c>
      <c r="B104" s="12" t="s">
        <v>78</v>
      </c>
      <c r="C104" s="14">
        <v>10000</v>
      </c>
      <c r="D104" s="33">
        <v>0</v>
      </c>
      <c r="E104" s="14">
        <v>0</v>
      </c>
      <c r="F104" s="14">
        <v>0</v>
      </c>
      <c r="G104" s="14">
        <v>0</v>
      </c>
      <c r="H104" s="14">
        <v>10000</v>
      </c>
      <c r="I104" s="14">
        <v>0</v>
      </c>
      <c r="J104" s="14">
        <v>0</v>
      </c>
    </row>
    <row r="105" spans="1:10" x14ac:dyDescent="0.25">
      <c r="A105" s="20">
        <v>422</v>
      </c>
      <c r="B105" s="12" t="s">
        <v>79</v>
      </c>
      <c r="C105" s="14">
        <v>10000</v>
      </c>
      <c r="D105" s="33">
        <v>0</v>
      </c>
      <c r="E105" s="14">
        <v>0</v>
      </c>
      <c r="F105" s="14">
        <v>0</v>
      </c>
      <c r="G105" s="14">
        <v>0</v>
      </c>
      <c r="H105" s="14">
        <v>10000</v>
      </c>
      <c r="I105" s="14">
        <v>0</v>
      </c>
      <c r="J105" s="14">
        <v>0</v>
      </c>
    </row>
    <row r="106" spans="1:10" x14ac:dyDescent="0.25">
      <c r="A106" s="20">
        <v>4227</v>
      </c>
      <c r="B106" s="12" t="s">
        <v>82</v>
      </c>
      <c r="C106" s="14">
        <v>10000</v>
      </c>
      <c r="D106" s="33">
        <v>0</v>
      </c>
      <c r="E106" s="14">
        <v>0</v>
      </c>
      <c r="F106" s="14">
        <v>0</v>
      </c>
      <c r="G106" s="14">
        <v>0</v>
      </c>
      <c r="H106" s="14">
        <v>10000</v>
      </c>
      <c r="I106" s="14">
        <v>0</v>
      </c>
      <c r="J106" s="14">
        <v>0</v>
      </c>
    </row>
    <row r="107" spans="1:10" ht="23.25" x14ac:dyDescent="0.25">
      <c r="A107" s="47" t="s">
        <v>102</v>
      </c>
      <c r="B107" s="44" t="s">
        <v>103</v>
      </c>
      <c r="C107" s="48">
        <v>0</v>
      </c>
      <c r="D107" s="49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</row>
    <row r="108" spans="1:10" x14ac:dyDescent="0.25">
      <c r="A108" s="26" t="s">
        <v>41</v>
      </c>
      <c r="B108" s="16" t="s">
        <v>104</v>
      </c>
      <c r="C108" s="52">
        <v>0</v>
      </c>
      <c r="D108" s="33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</row>
    <row r="109" spans="1:10" x14ac:dyDescent="0.25">
      <c r="A109" s="12">
        <v>3</v>
      </c>
      <c r="B109" s="12" t="s">
        <v>32</v>
      </c>
      <c r="C109" s="52">
        <v>0</v>
      </c>
      <c r="D109" s="33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</row>
    <row r="110" spans="1:10" x14ac:dyDescent="0.25">
      <c r="A110" s="12">
        <v>31</v>
      </c>
      <c r="B110" s="12" t="s">
        <v>33</v>
      </c>
      <c r="C110" s="52">
        <v>0</v>
      </c>
      <c r="D110" s="3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</row>
    <row r="111" spans="1:10" x14ac:dyDescent="0.25">
      <c r="A111" s="12">
        <v>311</v>
      </c>
      <c r="B111" s="12" t="s">
        <v>34</v>
      </c>
      <c r="C111" s="52">
        <v>0</v>
      </c>
      <c r="D111" s="33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</row>
    <row r="112" spans="1:10" x14ac:dyDescent="0.25">
      <c r="A112" s="12">
        <v>3111</v>
      </c>
      <c r="B112" s="12" t="s">
        <v>88</v>
      </c>
      <c r="C112" s="52">
        <v>0</v>
      </c>
      <c r="D112" s="33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</row>
    <row r="113" spans="1:10" x14ac:dyDescent="0.25">
      <c r="A113" s="12">
        <v>312</v>
      </c>
      <c r="B113" s="12" t="s">
        <v>35</v>
      </c>
      <c r="C113" s="52">
        <v>0</v>
      </c>
      <c r="D113" s="33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</row>
    <row r="114" spans="1:10" x14ac:dyDescent="0.25">
      <c r="A114" s="12">
        <v>3121</v>
      </c>
      <c r="B114" s="12" t="s">
        <v>35</v>
      </c>
      <c r="C114" s="52">
        <v>0</v>
      </c>
      <c r="D114" s="33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</row>
    <row r="115" spans="1:10" x14ac:dyDescent="0.25">
      <c r="A115" s="12">
        <v>313</v>
      </c>
      <c r="B115" s="12" t="s">
        <v>36</v>
      </c>
      <c r="C115" s="52">
        <v>0</v>
      </c>
      <c r="D115" s="3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</row>
    <row r="116" spans="1:10" x14ac:dyDescent="0.25">
      <c r="A116" s="12">
        <v>3132</v>
      </c>
      <c r="B116" s="12" t="s">
        <v>47</v>
      </c>
      <c r="C116" s="52">
        <v>0</v>
      </c>
      <c r="D116" s="33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</row>
    <row r="117" spans="1:10" x14ac:dyDescent="0.25">
      <c r="A117" s="12">
        <v>32</v>
      </c>
      <c r="B117" s="12" t="s">
        <v>37</v>
      </c>
      <c r="C117" s="52">
        <v>0</v>
      </c>
      <c r="D117" s="33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</row>
    <row r="118" spans="1:10" x14ac:dyDescent="0.25">
      <c r="A118" s="12">
        <v>321</v>
      </c>
      <c r="B118" s="12" t="s">
        <v>89</v>
      </c>
      <c r="C118" s="52">
        <v>0</v>
      </c>
      <c r="D118" s="33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</row>
    <row r="119" spans="1:10" x14ac:dyDescent="0.25">
      <c r="A119" s="24">
        <v>3212</v>
      </c>
      <c r="B119" s="12" t="s">
        <v>50</v>
      </c>
      <c r="C119" s="52">
        <v>0</v>
      </c>
      <c r="D119" s="33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</row>
    <row r="120" spans="1:10" ht="23.25" x14ac:dyDescent="0.25">
      <c r="A120" s="16" t="s">
        <v>43</v>
      </c>
      <c r="B120" s="17" t="s">
        <v>105</v>
      </c>
      <c r="C120" s="52">
        <v>0</v>
      </c>
      <c r="D120" s="33">
        <v>0</v>
      </c>
      <c r="E120" s="33">
        <v>200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</row>
    <row r="121" spans="1:10" x14ac:dyDescent="0.25">
      <c r="A121" s="20">
        <v>3</v>
      </c>
      <c r="B121" s="12" t="s">
        <v>32</v>
      </c>
      <c r="C121" s="52">
        <v>0</v>
      </c>
      <c r="D121" s="33">
        <v>0</v>
      </c>
      <c r="E121" s="33">
        <v>200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</row>
    <row r="122" spans="1:10" x14ac:dyDescent="0.25">
      <c r="A122" s="20">
        <v>34</v>
      </c>
      <c r="B122" s="12" t="s">
        <v>39</v>
      </c>
      <c r="C122" s="52">
        <v>0</v>
      </c>
      <c r="D122" s="33">
        <v>0</v>
      </c>
      <c r="E122" s="33">
        <v>200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</row>
    <row r="123" spans="1:10" x14ac:dyDescent="0.25">
      <c r="A123" s="20">
        <v>343</v>
      </c>
      <c r="B123" s="12" t="s">
        <v>40</v>
      </c>
      <c r="C123" s="52">
        <v>0</v>
      </c>
      <c r="D123" s="33">
        <v>0</v>
      </c>
      <c r="E123" s="33">
        <v>200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</row>
    <row r="124" spans="1:10" x14ac:dyDescent="0.25">
      <c r="A124" s="16" t="s">
        <v>43</v>
      </c>
      <c r="B124" s="16" t="s">
        <v>123</v>
      </c>
      <c r="C124" s="52">
        <v>0</v>
      </c>
      <c r="D124" s="33">
        <v>0</v>
      </c>
      <c r="E124" s="14">
        <v>0</v>
      </c>
      <c r="F124" s="14">
        <v>0</v>
      </c>
      <c r="G124" s="13">
        <v>0</v>
      </c>
      <c r="H124" s="14">
        <v>0</v>
      </c>
      <c r="I124" s="14">
        <v>0</v>
      </c>
      <c r="J124" s="14">
        <v>0</v>
      </c>
    </row>
    <row r="125" spans="1:10" x14ac:dyDescent="0.25">
      <c r="A125" s="35" t="s">
        <v>106</v>
      </c>
      <c r="B125" s="35" t="s">
        <v>32</v>
      </c>
      <c r="C125" s="52">
        <v>0</v>
      </c>
      <c r="D125" s="3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</row>
    <row r="126" spans="1:10" x14ac:dyDescent="0.25">
      <c r="A126" s="35" t="s">
        <v>107</v>
      </c>
      <c r="B126" s="35" t="s">
        <v>108</v>
      </c>
      <c r="C126" s="52">
        <v>0</v>
      </c>
      <c r="D126" s="33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</row>
    <row r="127" spans="1:10" x14ac:dyDescent="0.25">
      <c r="A127" s="15" t="s">
        <v>109</v>
      </c>
      <c r="B127" s="15" t="s">
        <v>34</v>
      </c>
      <c r="C127" s="52">
        <v>0</v>
      </c>
      <c r="D127" s="33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</row>
    <row r="128" spans="1:10" x14ac:dyDescent="0.25">
      <c r="A128" s="37">
        <v>3111</v>
      </c>
      <c r="B128" s="15" t="s">
        <v>125</v>
      </c>
      <c r="C128" s="52">
        <v>0</v>
      </c>
      <c r="D128" s="33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</row>
    <row r="129" spans="1:10" x14ac:dyDescent="0.25">
      <c r="A129" s="37" t="s">
        <v>110</v>
      </c>
      <c r="B129" s="15" t="s">
        <v>36</v>
      </c>
      <c r="C129" s="52">
        <v>0</v>
      </c>
      <c r="D129" s="33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</row>
    <row r="130" spans="1:10" x14ac:dyDescent="0.25">
      <c r="A130" s="38">
        <v>3132</v>
      </c>
      <c r="B130" s="12" t="s">
        <v>47</v>
      </c>
      <c r="C130" s="52">
        <v>0</v>
      </c>
      <c r="D130" s="33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</row>
    <row r="131" spans="1:10" x14ac:dyDescent="0.25">
      <c r="A131" s="39" t="s">
        <v>111</v>
      </c>
      <c r="B131" s="35" t="s">
        <v>37</v>
      </c>
      <c r="C131" s="52">
        <v>0</v>
      </c>
      <c r="D131" s="33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</row>
    <row r="132" spans="1:10" x14ac:dyDescent="0.25">
      <c r="A132" s="38" t="s">
        <v>112</v>
      </c>
      <c r="B132" s="12" t="s">
        <v>113</v>
      </c>
      <c r="C132" s="52">
        <v>0</v>
      </c>
      <c r="D132" s="33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</row>
    <row r="133" spans="1:10" x14ac:dyDescent="0.25">
      <c r="A133" s="38">
        <v>3213</v>
      </c>
      <c r="B133" s="12" t="s">
        <v>51</v>
      </c>
      <c r="C133" s="52">
        <v>0</v>
      </c>
      <c r="D133" s="33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</row>
    <row r="134" spans="1:10" x14ac:dyDescent="0.25">
      <c r="A134" s="38" t="s">
        <v>114</v>
      </c>
      <c r="B134" s="12" t="s">
        <v>52</v>
      </c>
      <c r="C134" s="52">
        <v>0</v>
      </c>
      <c r="D134" s="33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</row>
    <row r="135" spans="1:10" x14ac:dyDescent="0.25">
      <c r="A135" s="38">
        <v>3221</v>
      </c>
      <c r="B135" s="12" t="s">
        <v>53</v>
      </c>
      <c r="C135" s="52">
        <v>0</v>
      </c>
      <c r="D135" s="3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</row>
    <row r="136" spans="1:10" x14ac:dyDescent="0.25">
      <c r="A136" s="38">
        <v>3222</v>
      </c>
      <c r="B136" s="12" t="s">
        <v>54</v>
      </c>
      <c r="C136" s="52">
        <v>0</v>
      </c>
      <c r="D136" s="33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</row>
    <row r="137" spans="1:10" x14ac:dyDescent="0.25">
      <c r="A137" s="38">
        <v>3223</v>
      </c>
      <c r="B137" s="12" t="s">
        <v>55</v>
      </c>
      <c r="C137" s="52">
        <v>0</v>
      </c>
      <c r="D137" s="33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</row>
    <row r="138" spans="1:10" x14ac:dyDescent="0.25">
      <c r="A138" s="38">
        <v>3225</v>
      </c>
      <c r="B138" s="12" t="s">
        <v>57</v>
      </c>
      <c r="C138" s="52">
        <v>0</v>
      </c>
      <c r="D138" s="33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</row>
    <row r="139" spans="1:10" x14ac:dyDescent="0.25">
      <c r="A139" s="38">
        <v>3227</v>
      </c>
      <c r="B139" s="12" t="s">
        <v>58</v>
      </c>
      <c r="C139" s="52">
        <v>0</v>
      </c>
      <c r="D139" s="33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</row>
    <row r="140" spans="1:10" x14ac:dyDescent="0.25">
      <c r="A140" s="38" t="s">
        <v>115</v>
      </c>
      <c r="B140" s="12" t="s">
        <v>59</v>
      </c>
      <c r="C140" s="52">
        <v>0</v>
      </c>
      <c r="D140" s="3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</row>
    <row r="141" spans="1:10" x14ac:dyDescent="0.25">
      <c r="A141" s="38">
        <v>3231</v>
      </c>
      <c r="B141" s="12" t="s">
        <v>60</v>
      </c>
      <c r="C141" s="52">
        <v>0</v>
      </c>
      <c r="D141" s="33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</row>
    <row r="142" spans="1:10" x14ac:dyDescent="0.25">
      <c r="A142" s="38">
        <v>3232</v>
      </c>
      <c r="B142" s="12" t="s">
        <v>61</v>
      </c>
      <c r="C142" s="52">
        <v>0</v>
      </c>
      <c r="D142" s="33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</row>
    <row r="143" spans="1:10" x14ac:dyDescent="0.25">
      <c r="A143" s="38">
        <v>3233</v>
      </c>
      <c r="B143" s="12" t="s">
        <v>62</v>
      </c>
      <c r="C143" s="52">
        <v>0</v>
      </c>
      <c r="D143" s="33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</row>
    <row r="144" spans="1:10" x14ac:dyDescent="0.25">
      <c r="A144" s="38">
        <v>3234</v>
      </c>
      <c r="B144" s="12" t="s">
        <v>63</v>
      </c>
      <c r="C144" s="52">
        <v>0</v>
      </c>
      <c r="D144" s="33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</row>
    <row r="145" spans="1:10" x14ac:dyDescent="0.25">
      <c r="A145" s="38">
        <v>3236</v>
      </c>
      <c r="B145" s="12" t="s">
        <v>64</v>
      </c>
      <c r="C145" s="52">
        <v>0</v>
      </c>
      <c r="D145" s="3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</row>
    <row r="146" spans="1:10" x14ac:dyDescent="0.25">
      <c r="A146" s="38">
        <v>3237</v>
      </c>
      <c r="B146" s="12" t="s">
        <v>65</v>
      </c>
      <c r="C146" s="52">
        <v>0</v>
      </c>
      <c r="D146" s="33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</row>
    <row r="147" spans="1:10" x14ac:dyDescent="0.25">
      <c r="A147" s="38">
        <v>3238</v>
      </c>
      <c r="B147" s="12" t="s">
        <v>66</v>
      </c>
      <c r="C147" s="52">
        <v>0</v>
      </c>
      <c r="D147" s="33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</row>
    <row r="148" spans="1:10" x14ac:dyDescent="0.25">
      <c r="A148" s="38">
        <v>3239</v>
      </c>
      <c r="B148" s="12" t="s">
        <v>67</v>
      </c>
      <c r="C148" s="52">
        <v>0</v>
      </c>
      <c r="D148" s="33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</row>
    <row r="149" spans="1:10" x14ac:dyDescent="0.25">
      <c r="A149" s="38" t="s">
        <v>116</v>
      </c>
      <c r="B149" s="12" t="s">
        <v>117</v>
      </c>
      <c r="C149" s="52">
        <v>0</v>
      </c>
      <c r="D149" s="33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</row>
    <row r="150" spans="1:10" x14ac:dyDescent="0.25">
      <c r="A150" s="40">
        <v>3292</v>
      </c>
      <c r="B150" s="41" t="s">
        <v>70</v>
      </c>
      <c r="C150" s="52">
        <v>0</v>
      </c>
      <c r="D150" s="3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</row>
    <row r="151" spans="1:10" ht="23.25" x14ac:dyDescent="0.25">
      <c r="A151" s="39" t="s">
        <v>118</v>
      </c>
      <c r="B151" s="36" t="s">
        <v>77</v>
      </c>
      <c r="C151" s="52">
        <v>0</v>
      </c>
      <c r="D151" s="33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</row>
    <row r="152" spans="1:10" ht="23.25" x14ac:dyDescent="0.25">
      <c r="A152" s="39" t="s">
        <v>119</v>
      </c>
      <c r="B152" s="36" t="s">
        <v>78</v>
      </c>
      <c r="C152" s="52">
        <v>0</v>
      </c>
      <c r="D152" s="33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</row>
    <row r="153" spans="1:10" x14ac:dyDescent="0.25">
      <c r="A153" s="12" t="s">
        <v>120</v>
      </c>
      <c r="B153" s="12" t="s">
        <v>79</v>
      </c>
      <c r="C153" s="52">
        <v>0</v>
      </c>
      <c r="D153" s="33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1:10" x14ac:dyDescent="0.25">
      <c r="A154" s="38">
        <v>4221</v>
      </c>
      <c r="B154" s="12" t="s">
        <v>80</v>
      </c>
      <c r="C154" s="52">
        <v>0</v>
      </c>
      <c r="D154" s="33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</row>
    <row r="155" spans="1:10" ht="23.25" x14ac:dyDescent="0.25">
      <c r="A155" s="12" t="s">
        <v>121</v>
      </c>
      <c r="B155" s="32" t="s">
        <v>122</v>
      </c>
      <c r="C155" s="52">
        <v>0</v>
      </c>
      <c r="D155" s="3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</row>
    <row r="156" spans="1:10" x14ac:dyDescent="0.25">
      <c r="A156" s="38">
        <v>4241</v>
      </c>
      <c r="B156" s="38" t="s">
        <v>124</v>
      </c>
      <c r="C156" s="52">
        <v>0</v>
      </c>
      <c r="D156" s="33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</row>
    <row r="157" spans="1:10" x14ac:dyDescent="0.25">
      <c r="A157" s="12"/>
      <c r="B157" s="12" t="s">
        <v>126</v>
      </c>
      <c r="C157" s="13">
        <f>C124+C120+C107+C101+C96+C82+C23+C6+C90+C68+C19</f>
        <v>9810510</v>
      </c>
      <c r="D157" s="13">
        <f>D124+D120+D107+D101+D96+D82+D23+D6+D90+D68+D19</f>
        <v>8225310</v>
      </c>
      <c r="E157" s="13">
        <f>E124+E120+E107+E101+E96+E82+E23+E6+E90+E68+E19</f>
        <v>400</v>
      </c>
      <c r="F157" s="13">
        <f>F124+F120+F107+F101+F96+F82+F23+F6+F90+F68+F19</f>
        <v>1510000</v>
      </c>
      <c r="G157" s="13">
        <f>G124+G120+G107+G101+G96+G82+G23+G6+G90+G68+G19</f>
        <v>65000</v>
      </c>
      <c r="H157" s="13">
        <f t="shared" ref="H157:J157" si="0">H124+H120+H107+H101+H96+H82+H23+H6+H90+H68+H19</f>
        <v>10000</v>
      </c>
      <c r="I157" s="13">
        <f t="shared" si="0"/>
        <v>0</v>
      </c>
      <c r="J157" s="13">
        <f t="shared" si="0"/>
        <v>0</v>
      </c>
    </row>
    <row r="161" spans="7:9" x14ac:dyDescent="0.25">
      <c r="G161" s="42"/>
    </row>
    <row r="163" spans="7:9" x14ac:dyDescent="0.25">
      <c r="H163" s="63" t="s">
        <v>140</v>
      </c>
      <c r="I163" s="63"/>
    </row>
    <row r="164" spans="7:9" x14ac:dyDescent="0.25">
      <c r="H164" s="63" t="s">
        <v>169</v>
      </c>
      <c r="I164" s="63"/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</vt:lpstr>
      <vt:lpstr>Plan prihoda 2021-2022</vt:lpstr>
      <vt:lpstr>Plan rashoda 2021</vt:lpstr>
      <vt:lpstr>Plan rashoda 2022</vt:lpstr>
      <vt:lpstr>Plan rashoda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2020-11-27T09:19:55Z</cp:lastPrinted>
  <dcterms:created xsi:type="dcterms:W3CDTF">2020-10-26T11:19:04Z</dcterms:created>
  <dcterms:modified xsi:type="dcterms:W3CDTF">2021-12-17T13:05:38Z</dcterms:modified>
</cp:coreProperties>
</file>